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 tabRatio="856" activeTab="6"/>
  </bookViews>
  <sheets>
    <sheet name="NASLOV" sheetId="33" r:id="rId1"/>
    <sheet name="1" sheetId="20" r:id="rId2"/>
    <sheet name="2" sheetId="181" r:id="rId3"/>
    <sheet name="3" sheetId="184" r:id="rId4"/>
    <sheet name="4" sheetId="187" r:id="rId5"/>
    <sheet name="5" sheetId="188" r:id="rId6"/>
    <sheet name="F1 REK" sheetId="13" r:id="rId7"/>
  </sheets>
  <definedNames>
    <definedName name="_xlnm._FilterDatabase" localSheetId="3" hidden="1">'3'!$A$11:$G$74</definedName>
    <definedName name="_xlnm._FilterDatabase" localSheetId="4" hidden="1">'4'!$A$11:$G$16</definedName>
    <definedName name="_xlnm._FilterDatabase" localSheetId="5" hidden="1">'5'!$A$11:$G$11</definedName>
    <definedName name="_xlnm.Print_Titles" localSheetId="1">'1'!$1:$7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'5'!$1:$7</definedName>
    <definedName name="_xlnm.Print_Titles" localSheetId="6">'F1 REK'!$1:$7</definedName>
    <definedName name="OLE_LINK1" localSheetId="6">'F1 REK'!#REF!</definedName>
    <definedName name="OLE_LINK4" localSheetId="6">'F1 REK'!#REF!</definedName>
    <definedName name="_xlnm.Print_Area" localSheetId="1">'1'!$A$1:$G$29</definedName>
    <definedName name="_xlnm.Print_Area" localSheetId="2">'2'!$A$1:$G$22</definedName>
    <definedName name="_xlnm.Print_Area" localSheetId="3">'3'!$A$1:$G$76</definedName>
    <definedName name="_xlnm.Print_Area" localSheetId="4">'4'!$A$1:$G$18</definedName>
    <definedName name="_xlnm.Print_Area" localSheetId="5">'5'!$A$1:$G$22</definedName>
  </definedNames>
  <calcPr calcId="181029"/>
</workbook>
</file>

<file path=xl/calcChain.xml><?xml version="1.0" encoding="utf-8"?>
<calcChain xmlns="http://schemas.openxmlformats.org/spreadsheetml/2006/main">
  <c r="G22" i="184" l="1"/>
  <c r="G21" i="184"/>
  <c r="A12" i="184"/>
  <c r="A17" i="184" s="1"/>
  <c r="G14" i="184"/>
  <c r="A26" i="184" l="1"/>
  <c r="G28" i="184"/>
  <c r="G27" i="184"/>
  <c r="G26" i="184"/>
  <c r="A18" i="188" l="1"/>
  <c r="G20" i="188" l="1"/>
  <c r="G19" i="188"/>
  <c r="G18" i="188"/>
  <c r="G15" i="188"/>
  <c r="G14" i="188"/>
  <c r="G13" i="188"/>
  <c r="G74" i="184" l="1"/>
  <c r="G73" i="184"/>
  <c r="G72" i="184"/>
  <c r="G70" i="184"/>
  <c r="G44" i="184" l="1"/>
  <c r="G43" i="184"/>
  <c r="G42" i="184"/>
  <c r="G40" i="184"/>
  <c r="G33" i="184"/>
  <c r="G32" i="184"/>
  <c r="G31" i="184"/>
  <c r="G24" i="184"/>
  <c r="G48" i="184" l="1"/>
  <c r="G49" i="184"/>
  <c r="G47" i="184"/>
  <c r="G38" i="184"/>
  <c r="G39" i="184"/>
  <c r="G37" i="184"/>
  <c r="G36" i="184"/>
  <c r="G35" i="184"/>
  <c r="G34" i="184"/>
  <c r="G69" i="184"/>
  <c r="G68" i="184"/>
  <c r="G67" i="184"/>
  <c r="G66" i="184"/>
  <c r="G65" i="184"/>
  <c r="G64" i="184"/>
  <c r="G63" i="184"/>
  <c r="G62" i="184"/>
  <c r="G61" i="184"/>
  <c r="G60" i="184"/>
  <c r="G59" i="184"/>
  <c r="G58" i="184"/>
  <c r="G57" i="184"/>
  <c r="G56" i="184"/>
  <c r="G55" i="184"/>
  <c r="G54" i="184"/>
  <c r="G53" i="184"/>
  <c r="G52" i="184"/>
  <c r="G51" i="184"/>
  <c r="G50" i="184"/>
  <c r="G21" i="181" l="1"/>
  <c r="G20" i="181"/>
  <c r="G19" i="181"/>
  <c r="G27" i="20"/>
  <c r="G24" i="20"/>
  <c r="G23" i="20"/>
  <c r="G22" i="20"/>
  <c r="G21" i="20"/>
  <c r="G20" i="20"/>
  <c r="G19" i="20"/>
  <c r="G18" i="20"/>
  <c r="G17" i="20"/>
  <c r="G16" i="20"/>
  <c r="G15" i="20"/>
  <c r="G26" i="20"/>
  <c r="G25" i="20"/>
  <c r="G14" i="187" l="1"/>
  <c r="G13" i="187"/>
  <c r="G12" i="187"/>
  <c r="A12" i="187"/>
  <c r="K18" i="181" l="1"/>
  <c r="J18" i="181"/>
  <c r="L18" i="181" s="1"/>
  <c r="G17" i="181"/>
  <c r="G18" i="181"/>
  <c r="A12" i="181"/>
  <c r="G16" i="181"/>
  <c r="A12" i="20"/>
  <c r="G14" i="20"/>
  <c r="A17" i="20" l="1"/>
  <c r="A22" i="20" s="1"/>
  <c r="A31" i="184" l="1"/>
  <c r="A36" i="184" l="1"/>
  <c r="A13" i="188" l="1"/>
  <c r="A42" i="184"/>
  <c r="A47" i="184" s="1"/>
  <c r="C18" i="187" l="1"/>
  <c r="C23" i="13" s="1"/>
  <c r="A18" i="187"/>
  <c r="A23" i="13" s="1"/>
  <c r="G9" i="187"/>
  <c r="C4" i="187"/>
  <c r="A4" i="187"/>
  <c r="C22" i="188"/>
  <c r="C25" i="13" s="1"/>
  <c r="A22" i="188"/>
  <c r="A25" i="13" s="1"/>
  <c r="G10" i="188"/>
  <c r="G9" i="188"/>
  <c r="C4" i="188"/>
  <c r="A4" i="188"/>
  <c r="C76" i="184"/>
  <c r="C21" i="13" s="1"/>
  <c r="A76" i="184"/>
  <c r="A21" i="13" s="1"/>
  <c r="G10" i="184"/>
  <c r="G9" i="184"/>
  <c r="C4" i="184"/>
  <c r="A4" i="184"/>
  <c r="C22" i="181"/>
  <c r="C15" i="13" s="1"/>
  <c r="A22" i="181"/>
  <c r="A15" i="13" s="1"/>
  <c r="G9" i="181"/>
  <c r="C4" i="181"/>
  <c r="A4" i="181"/>
  <c r="G22" i="188" l="1"/>
  <c r="G25" i="13" s="1"/>
  <c r="G18" i="187"/>
  <c r="G23" i="13" s="1"/>
  <c r="G76" i="184"/>
  <c r="G21" i="13" s="1"/>
  <c r="G22" i="181"/>
  <c r="G15" i="13" s="1"/>
  <c r="G27" i="13" l="1"/>
  <c r="A4" i="20" l="1"/>
  <c r="C4" i="20"/>
  <c r="G28" i="20"/>
  <c r="A29" i="20"/>
  <c r="A13" i="13" s="1"/>
  <c r="C29" i="20"/>
  <c r="C13" i="13" s="1"/>
  <c r="G29" i="20" l="1"/>
  <c r="G13" i="13" s="1"/>
  <c r="G17" i="13" l="1"/>
  <c r="G28" i="13" s="1"/>
  <c r="G29" i="13" s="1"/>
  <c r="G30" i="13" s="1"/>
  <c r="A52" i="184" l="1"/>
  <c r="A57" i="184" l="1"/>
  <c r="A62" i="184" s="1"/>
  <c r="A67" i="184" l="1"/>
  <c r="A72" i="184" s="1"/>
</calcChain>
</file>

<file path=xl/sharedStrings.xml><?xml version="1.0" encoding="utf-8"?>
<sst xmlns="http://schemas.openxmlformats.org/spreadsheetml/2006/main" count="194" uniqueCount="95">
  <si>
    <t>Građevina:</t>
  </si>
  <si>
    <t>R.b.</t>
  </si>
  <si>
    <t>Opis stavke</t>
  </si>
  <si>
    <t>Jed. mjere</t>
  </si>
  <si>
    <t>Količina</t>
  </si>
  <si>
    <t>Jed. cijena</t>
  </si>
  <si>
    <t>Iznos</t>
  </si>
  <si>
    <t>REKAPITULACIJA</t>
  </si>
  <si>
    <t>UKUPNO:</t>
  </si>
  <si>
    <t>m</t>
  </si>
  <si>
    <t>-</t>
  </si>
  <si>
    <t>Projektant: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</si>
  <si>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</si>
  <si>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r>
      <t>m</t>
    </r>
    <r>
      <rPr>
        <vertAlign val="superscript"/>
        <sz val="10"/>
        <rFont val="Arial Narrow"/>
        <family val="2"/>
        <charset val="238"/>
      </rPr>
      <t>3</t>
    </r>
  </si>
  <si>
    <t>oznaka projekta:</t>
  </si>
  <si>
    <t>URED OVLAŠTENE ARHITEKTICE JOSIPA RUŽIĆ</t>
  </si>
  <si>
    <t>DOMOVINSKOG RATA 9, 21210 SOLIN</t>
  </si>
  <si>
    <t xml:space="preserve">TEL-FAKS 021 210 252 </t>
  </si>
  <si>
    <t>Josipa Ružić, dipl.ing.arh</t>
  </si>
  <si>
    <t>UKUPNO GRAĐEVINSKI RADOVI:</t>
  </si>
  <si>
    <t>GRAĐEVINSKI RADOVI</t>
  </si>
  <si>
    <t>UKUPNO GRAĐ. ZANATSKI RADOVI:</t>
  </si>
  <si>
    <t>PDV:</t>
  </si>
  <si>
    <t>SVEUKUPNO:</t>
  </si>
  <si>
    <t>ZANATSKI RADOVI</t>
  </si>
  <si>
    <t>komplet</t>
  </si>
  <si>
    <t>Fasadna skela se montira paralelno sa odvijanjem radova. Stavkom je obuhvaćena doprema, najam skele za svo vrijeme rada, montaža, demontaža i odvoz.</t>
  </si>
  <si>
    <t>Demontaža postojećih slojeva krovnog pokrova.</t>
  </si>
  <si>
    <t xml:space="preserve">Obračunava se po metru kvadratnom stvarno izvršene  demontaže mjereno po kosini krova. </t>
  </si>
  <si>
    <t>Demontaža postojeće nosive krovne konstrukcije.</t>
  </si>
  <si>
    <t xml:space="preserve">Obračunava se po metru kvadratnom stvarno izvršene  demontaže mjereno tlocrtno. </t>
  </si>
  <si>
    <t>Demontiraju se svi slojevi krovnog pokrova na mjestu zahvata, radi derutnosti. Demontiraju se svi slojevi do nosive drvene konstrukcije (kupe kanalice, žbuka i letve). Pri demontaži treba provesti sve mjere sigurnosti pri radu i sva potrebna osiguranja preostalih obloga, objekata i komunikacija. Stavkom je obuhvaćena demontaža, iznošenje van objekta, utovar i odvoz na trajnu gradsku deponiju, uključivo sve takse.</t>
  </si>
  <si>
    <t>Isključivanje i blokiranje električne instalacije.</t>
  </si>
  <si>
    <t>Nakon isključenja dovoda u objekat, ovlašteni električar treba prije bilo kakvog rada provjeriti da ne postoji nikakav napon u instalacijama na području zahvata.</t>
  </si>
  <si>
    <t>Obračun komplet pregled, isključivanje i premoščivanje.</t>
  </si>
  <si>
    <r>
      <t>Obračun po 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</rPr>
      <t xml:space="preserve"> sloja postavljene folije.</t>
    </r>
  </si>
  <si>
    <t>FASADERSKI RADOVI</t>
  </si>
  <si>
    <r>
      <t>Obračun po 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 xml:space="preserve"> izolirane plohe.</t>
    </r>
  </si>
  <si>
    <t>Izrada nosive konstrukcije krova.</t>
  </si>
  <si>
    <r>
      <t>Obračun po 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 xml:space="preserve"> tlocrtne površine krovišta.</t>
    </r>
  </si>
  <si>
    <t xml:space="preserve">Letvanje krova kao primarno letvanje za pokrov od kupa kanalica. Sva građa se mora zaštititi od truljenja i insekata. </t>
  </si>
  <si>
    <r>
      <t>Obračun po 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 xml:space="preserve"> razvijene površine krova.</t>
    </r>
  </si>
  <si>
    <t>Primarno letvanje krova letvama 5/8 cm na razmaku 40 cm.</t>
  </si>
  <si>
    <t xml:space="preserve">Letvanje krova kao podloga za pokrov od kupa kanalica. Sva građa se mora zaštititi od truljenja i insekata. </t>
  </si>
  <si>
    <t>Letvanje krova letvama 5/8 cm na razmaku 21 cm podloge za kupu kanalicu.</t>
  </si>
  <si>
    <t>Nabava, doprema i montaža kupa kanalica krova objekta.</t>
  </si>
  <si>
    <t>Kupe kanalice su klasične. Kod odabira kupe kanalice obavezno konzultirati konzervatore. Kupa kanalica se ugrađuje klasično u produžni cementno vapneni mort sa klasičnim gašenim vapnom.</t>
  </si>
  <si>
    <t>Nabava, doprema i montaža kupa sljemena krova objekta.</t>
  </si>
  <si>
    <t>Kupe sljemena su klasične. Kod odabira kupe sljemena obavezno konzultirati konzervatore. Kupa sljemena se ugrađuje klasično u produžni cementno vapneni mort sa klasičnim gašenim vapnom.</t>
  </si>
  <si>
    <t>Obračun po m razvijene dužine sljemena.</t>
  </si>
  <si>
    <t>Stavkom je obuhvaćen sav rad, materijal i radna skela.</t>
  </si>
  <si>
    <r>
      <t>Obračun 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 xml:space="preserve"> montirane skele.</t>
    </r>
  </si>
  <si>
    <t>BETONSKI I ZIDARSKI RADOVI</t>
  </si>
  <si>
    <t>KONSTRUKCIJA KROVA I KROVOPOKRIVAČKI RADOVI</t>
  </si>
  <si>
    <t>BRAVARSKI I LIMARSKI RADOVI</t>
  </si>
  <si>
    <t>Nabava materijala, doprema i ugradnja termoizolacije od ploča meke kamene vune debljine 5 cm..</t>
  </si>
  <si>
    <t>PE folija kao parna brana se ugrađuje sa lijepljenim preklopima 30 cm.</t>
  </si>
  <si>
    <t>Izrada daščane obloge krova.</t>
  </si>
  <si>
    <t xml:space="preserve">Krovna konstrukcija se oblaže daščanim podom debljine 2,40 cm. </t>
  </si>
  <si>
    <t>Nabava, doprema i ugradnja paropropusne vodonepropusne folije slojeva krova.</t>
  </si>
  <si>
    <t>Izrada daščane obloge podgleda krova daskama na utor i pero (brodski pod), debljine 2,00 cm.</t>
  </si>
  <si>
    <t>Nabava, doprema i ugradnja horizontalnog oluka.</t>
  </si>
  <si>
    <t>Obračun po m dužnom postavljenog oluka u punoj funkciji..</t>
  </si>
  <si>
    <t>Nabava, doprema i ugradnja vertikalnog oluka.</t>
  </si>
  <si>
    <t>Vertikalni oluci su izvedeni od pocinčanog lima  φ 120 mm. Stavkom je obuhvaćen sav potreban spojni materijal i radne skele.</t>
  </si>
  <si>
    <t>SANACIJA SPOMEN KUĆE MARKA MARULIĆA</t>
  </si>
  <si>
    <t>NA k.č. 2387, K.O. GROHOTE</t>
  </si>
  <si>
    <t>Split, siječanj 2018.</t>
  </si>
  <si>
    <t>UKUPNO ZANATSKI RADOVI::</t>
  </si>
  <si>
    <t>TD. 09_2017_T</t>
  </si>
  <si>
    <t>Kamena vuna se ugrađuje između rogova konstrukcije krova.</t>
  </si>
  <si>
    <t xml:space="preserve">Paropropusno vodonepropusna folija se ugrađuje u slojeve krova i ugrađuje se prema preporukama proizvođača odabrane folije. </t>
  </si>
  <si>
    <t>Nabava, doprema i ugradnja PE folije parne brane na krovu objekta, gdje je to predviđeno projektom.</t>
  </si>
  <si>
    <t>Doprema i najam fasadne skele za sanaciju postojeće fasade i izradu krovišta za vrijeme sanacije.</t>
  </si>
  <si>
    <t>TROŠKOVNIK S PROJEKTANTSKIM CIJENAMA</t>
  </si>
  <si>
    <t>Konstrukcija se demontira, iznosi iz objekta i odvozi na trajnu gradsku deponiju. Pri demontaži treba provesti sve mjere sigurnosti pri radu i sva potrebna osiguranja preostalih obloga, objekata i komunikacija. Stavkom je obuhvaćena demontaža, iznošenje van objekta, utovar i odvoz na trajnu gradsku deponiju, uključivo sve takse.</t>
  </si>
  <si>
    <r>
      <t>Obračun po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izbetoniranog serklaža..</t>
    </r>
  </si>
  <si>
    <t>Beton C 30/37 serklaž.</t>
  </si>
  <si>
    <t xml:space="preserve">U cijeni sadržana izrada i montaža  potrebne armature. </t>
  </si>
  <si>
    <t xml:space="preserve">RUŠENJA i DEMONTAŽE </t>
  </si>
  <si>
    <t xml:space="preserve">Beton kvalitete C 30/37. Ugradnja betona strojno sa pervibriranjem. Gornja površina serklaža mora biti ravna i zaglađena. </t>
  </si>
  <si>
    <t>Ostaviti sve otvore i šliceve prema izvedbenim projektima.</t>
  </si>
  <si>
    <t>Horizontalni oluci su izvedeni od pocinčanog lima s radijusom 80 mm, ima razvijene širine  700 mm. Stavkom je obuhvaćen sav potreban nosivi i spojni materijal i radne skele.</t>
  </si>
  <si>
    <t>U jediničnu cijenu uračunati čišćenje, utovar i odvoz otpadnog materijala i šuta te troškovi stalne deponije.</t>
  </si>
  <si>
    <t>Obračun po m'.</t>
  </si>
  <si>
    <t>m'</t>
  </si>
  <si>
    <t>U stavku uključena dobava i ugradba svog potrebnog materijala, sav potreban rad i završno čišćenje.</t>
  </si>
  <si>
    <t>Nedostatne i oštećene ploče grandala potrebno je zamjeniti novima istovrijednima.</t>
  </si>
  <si>
    <t>- Vraćanje postojećih:</t>
  </si>
  <si>
    <t xml:space="preserve"> - Očekivana količina potrebnih novih grundala dim. kao postojeći (dužina ca. 50cm, debljina 5cm):</t>
  </si>
  <si>
    <t>Ponovna uzidavanje demontiranih kamenih grundala- vijenaca  krova i zabata krova i dobava novih istovrijednih s ugradbom u tradicionalnom mortu.</t>
  </si>
  <si>
    <t>Pažljiva demontaža i sortiranje na gradilišnoj deponij za kasniju ugradbu nestabilnih kamenih ploča grandala streha i zabata, čiščenje vrhova fasadnih zidova od slojeva starog morta, spojeva prema grandalima i oslonaca nadzidnice.</t>
  </si>
  <si>
    <t>Betoniranje AB horizontalnog serklaža dimenzije 25/20 cm. Ova stavka izvodi se prema potrebi i ovisno o zatečenom stanju vrha zida i prema preporuci nadležnog projektanta konstrukcije.</t>
  </si>
  <si>
    <t>Podgled krova se oblaže daščanom oblogom sa utorom i perom debljine 2,00 cm. Obloga se pričvršćuje za rogove bez vidljivih elemenata. Sav pričvrsni materijal i letvice uključeni su u stavku. Cijenom je obuhvaćeno bajcanje u boji prema izboru projektanta i lakiranje obloge mat bezbojnim lakom.</t>
  </si>
  <si>
    <t>Konstrukcija krova se izvodi u svemu prema projektu od rogova 12/14 cm na razmaku 67 cm. Nazidnice su izvedene od greda 14/10 cm i 16/14cm u svemu prema detalju projektanta. Svaki par rogova je dodatno ukrućen kiještima 2x5/14cm. Sva građa se mora zaštititi od truljenja i insekata. Sva vidljiva građa će se bajcati u tonu prema izboru projektanta i lakirati mat bezbojnim lakom što je obuhvaćeno stavkom. Stavkom je obuhvaćen sav potreban rad i materijal, spojni materijal, kao i radne skele.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</si>
</sst>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&quot;.&quot;"/>
    <numFmt numFmtId="165" formatCode="General\."/>
  </numFmts>
  <fonts count="16" x14ac:knownFonts="1">
    <font>
      <sz val="10"/>
      <name val="Arial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vertAlign val="superscript"/>
      <sz val="10"/>
      <name val="Arial Narrow"/>
      <family val="2"/>
      <charset val="238"/>
    </font>
    <font>
      <sz val="10"/>
      <name val="Arial"/>
      <family val="2"/>
    </font>
    <font>
      <b/>
      <sz val="5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5"/>
      <name val="Arial Narrow"/>
      <family val="2"/>
      <charset val="238"/>
    </font>
    <font>
      <sz val="10"/>
      <name val="Arial Narrow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5" fillId="0" borderId="0"/>
  </cellStyleXfs>
  <cellXfs count="196">
    <xf numFmtId="0" fontId="0" fillId="0" borderId="0" xfId="0"/>
    <xf numFmtId="0" fontId="1" fillId="0" borderId="1" xfId="0" applyFont="1" applyBorder="1" applyAlignment="1">
      <alignment horizontal="centerContinuous"/>
    </xf>
    <xf numFmtId="4" fontId="2" fillId="0" borderId="2" xfId="0" applyNumberFormat="1" applyFont="1" applyBorder="1" applyAlignment="1">
      <alignment horizontal="centerContinuous" vertical="top"/>
    </xf>
    <xf numFmtId="4" fontId="2" fillId="0" borderId="2" xfId="0" applyNumberFormat="1" applyFont="1" applyBorder="1" applyAlignment="1">
      <alignment horizontal="centerContinuous"/>
    </xf>
    <xf numFmtId="4" fontId="1" fillId="0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right" vertical="center"/>
    </xf>
    <xf numFmtId="164" fontId="2" fillId="0" borderId="0" xfId="0" applyNumberFormat="1" applyFont="1" applyFill="1"/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justify" vertical="top"/>
    </xf>
    <xf numFmtId="4" fontId="2" fillId="0" borderId="0" xfId="0" applyNumberFormat="1" applyFont="1" applyFill="1" applyAlignment="1">
      <alignment horizontal="right" vertical="top"/>
    </xf>
    <xf numFmtId="164" fontId="1" fillId="0" borderId="0" xfId="0" applyNumberFormat="1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justify" vertical="top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/>
    <xf numFmtId="0" fontId="1" fillId="0" borderId="0" xfId="0" applyFont="1" applyFill="1"/>
    <xf numFmtId="4" fontId="1" fillId="0" borderId="0" xfId="0" applyNumberFormat="1" applyFont="1" applyFill="1"/>
    <xf numFmtId="0" fontId="1" fillId="0" borderId="2" xfId="0" applyFont="1" applyFill="1" applyBorder="1" applyAlignment="1">
      <alignment vertical="top"/>
    </xf>
    <xf numFmtId="4" fontId="1" fillId="0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/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 vertical="top" wrapText="1"/>
    </xf>
    <xf numFmtId="16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64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justify" wrapText="1"/>
    </xf>
    <xf numFmtId="4" fontId="2" fillId="0" borderId="0" xfId="0" applyNumberFormat="1" applyFont="1" applyFill="1" applyAlignment="1"/>
    <xf numFmtId="164" fontId="1" fillId="0" borderId="0" xfId="0" applyNumberFormat="1" applyFont="1" applyFill="1" applyAlignment="1">
      <alignment horizontal="right" vertical="top"/>
    </xf>
    <xf numFmtId="0" fontId="4" fillId="0" borderId="0" xfId="0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vertical="top"/>
    </xf>
    <xf numFmtId="0" fontId="5" fillId="0" borderId="0" xfId="0" applyFont="1" applyFill="1"/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Fill="1"/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 vertical="top"/>
    </xf>
    <xf numFmtId="4" fontId="4" fillId="0" borderId="0" xfId="0" applyNumberFormat="1" applyFont="1" applyFill="1" applyAlignment="1"/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center"/>
    </xf>
    <xf numFmtId="4" fontId="2" fillId="0" borderId="10" xfId="0" applyNumberFormat="1" applyFont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top"/>
    </xf>
    <xf numFmtId="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5" fillId="0" borderId="0" xfId="0" applyFont="1" applyFill="1" applyAlignment="1">
      <alignment shrinkToFit="1"/>
    </xf>
    <xf numFmtId="0" fontId="7" fillId="0" borderId="0" xfId="0" applyFont="1" applyFill="1" applyAlignment="1">
      <alignment horizontal="center" vertical="top"/>
    </xf>
    <xf numFmtId="4" fontId="7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justify" vertical="top" wrapText="1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 applyAlignment="1"/>
    <xf numFmtId="164" fontId="10" fillId="0" borderId="0" xfId="0" applyNumberFormat="1" applyFont="1" applyFill="1" applyAlignment="1"/>
    <xf numFmtId="4" fontId="10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/>
    <xf numFmtId="164" fontId="11" fillId="0" borderId="2" xfId="0" applyNumberFormat="1" applyFont="1" applyFill="1" applyBorder="1" applyAlignment="1"/>
    <xf numFmtId="0" fontId="11" fillId="0" borderId="2" xfId="0" applyFont="1" applyFill="1" applyBorder="1" applyAlignment="1"/>
    <xf numFmtId="0" fontId="11" fillId="0" borderId="2" xfId="0" applyFont="1" applyFill="1" applyBorder="1" applyAlignment="1">
      <alignment horizontal="justify"/>
    </xf>
    <xf numFmtId="4" fontId="11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right"/>
    </xf>
    <xf numFmtId="4" fontId="11" fillId="0" borderId="2" xfId="0" applyNumberFormat="1" applyFont="1" applyFill="1" applyBorder="1" applyAlignment="1"/>
    <xf numFmtId="4" fontId="11" fillId="0" borderId="0" xfId="0" applyNumberFormat="1" applyFont="1" applyFill="1" applyAlignment="1"/>
    <xf numFmtId="0" fontId="11" fillId="0" borderId="0" xfId="0" applyFont="1" applyFill="1" applyAlignment="1"/>
    <xf numFmtId="164" fontId="12" fillId="0" borderId="0" xfId="0" applyNumberFormat="1" applyFont="1" applyFill="1"/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4" fontId="12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right" vertical="top"/>
    </xf>
    <xf numFmtId="4" fontId="12" fillId="0" borderId="0" xfId="0" applyNumberFormat="1" applyFont="1" applyFill="1"/>
    <xf numFmtId="164" fontId="11" fillId="0" borderId="0" xfId="0" applyNumberFormat="1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164" fontId="11" fillId="0" borderId="0" xfId="0" applyNumberFormat="1" applyFont="1" applyFill="1" applyAlignment="1">
      <alignment vertical="top" wrapText="1"/>
    </xf>
    <xf numFmtId="0" fontId="11" fillId="0" borderId="0" xfId="0" applyFont="1" applyFill="1"/>
    <xf numFmtId="4" fontId="11" fillId="0" borderId="0" xfId="0" applyNumberFormat="1" applyFont="1" applyFill="1" applyAlignment="1">
      <alignment horizontal="center"/>
    </xf>
    <xf numFmtId="4" fontId="11" fillId="0" borderId="0" xfId="0" applyNumberFormat="1" applyFont="1" applyFill="1"/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Continuous"/>
    </xf>
    <xf numFmtId="4" fontId="11" fillId="0" borderId="2" xfId="0" applyNumberFormat="1" applyFont="1" applyFill="1" applyBorder="1" applyAlignment="1">
      <alignment horizontal="centerContinuous"/>
    </xf>
    <xf numFmtId="4" fontId="11" fillId="0" borderId="2" xfId="0" applyNumberFormat="1" applyFont="1" applyFill="1" applyBorder="1"/>
    <xf numFmtId="4" fontId="12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wrapText="1"/>
    </xf>
    <xf numFmtId="0" fontId="13" fillId="0" borderId="0" xfId="0" applyFont="1" applyFill="1"/>
    <xf numFmtId="4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right" vertical="top"/>
    </xf>
    <xf numFmtId="164" fontId="10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10" fillId="0" borderId="0" xfId="0" applyFont="1" applyFill="1"/>
    <xf numFmtId="4" fontId="10" fillId="0" borderId="0" xfId="0" applyNumberFormat="1" applyFont="1" applyFill="1"/>
    <xf numFmtId="164" fontId="10" fillId="0" borderId="0" xfId="0" applyNumberFormat="1" applyFont="1" applyFill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justify"/>
    </xf>
    <xf numFmtId="164" fontId="3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justify"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/>
    <xf numFmtId="164" fontId="13" fillId="0" borderId="0" xfId="0" applyNumberFormat="1" applyFont="1" applyFill="1" applyAlignment="1"/>
    <xf numFmtId="0" fontId="13" fillId="0" borderId="0" xfId="0" applyFont="1" applyFill="1" applyAlignment="1"/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/>
    <xf numFmtId="0" fontId="3" fillId="0" borderId="0" xfId="0" applyFont="1" applyFill="1" applyAlignment="1">
      <alignment horizontal="justify" vertical="top"/>
    </xf>
    <xf numFmtId="164" fontId="3" fillId="0" borderId="9" xfId="0" applyNumberFormat="1" applyFont="1" applyFill="1" applyBorder="1" applyAlignment="1"/>
    <xf numFmtId="0" fontId="3" fillId="0" borderId="9" xfId="0" applyFont="1" applyFill="1" applyBorder="1" applyAlignment="1"/>
    <xf numFmtId="0" fontId="3" fillId="0" borderId="9" xfId="0" applyFont="1" applyFill="1" applyBorder="1" applyAlignment="1">
      <alignment horizontal="justify"/>
    </xf>
    <xf numFmtId="4" fontId="3" fillId="0" borderId="9" xfId="0" applyNumberFormat="1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164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164" fontId="3" fillId="0" borderId="9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/>
    <xf numFmtId="164" fontId="1" fillId="0" borderId="0" xfId="0" applyNumberFormat="1" applyFont="1" applyFill="1" applyAlignment="1"/>
    <xf numFmtId="165" fontId="2" fillId="0" borderId="0" xfId="0" applyNumberFormat="1" applyFont="1" applyFill="1"/>
    <xf numFmtId="4" fontId="14" fillId="0" borderId="0" xfId="0" applyNumberFormat="1" applyFont="1" applyFill="1" applyAlignment="1">
      <alignment horizontal="center"/>
    </xf>
    <xf numFmtId="4" fontId="14" fillId="0" borderId="0" xfId="0" applyNumberFormat="1" applyFont="1" applyFill="1" applyAlignment="1">
      <alignment horizontal="right"/>
    </xf>
    <xf numFmtId="4" fontId="14" fillId="0" borderId="0" xfId="0" applyNumberFormat="1" applyFont="1" applyFill="1"/>
    <xf numFmtId="165" fontId="2" fillId="0" borderId="0" xfId="0" applyNumberFormat="1" applyFont="1" applyFill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165" fontId="1" fillId="0" borderId="0" xfId="0" applyNumberFormat="1" applyFont="1" applyFill="1"/>
    <xf numFmtId="165" fontId="2" fillId="0" borderId="0" xfId="0" applyNumberFormat="1" applyFont="1" applyFill="1" applyAlignment="1"/>
    <xf numFmtId="4" fontId="14" fillId="0" borderId="0" xfId="0" applyNumberFormat="1" applyFont="1" applyFill="1" applyAlignment="1"/>
    <xf numFmtId="0" fontId="2" fillId="0" borderId="0" xfId="0" applyFont="1" applyFill="1" applyAlignment="1"/>
    <xf numFmtId="2" fontId="5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/>
    <xf numFmtId="0" fontId="4" fillId="0" borderId="0" xfId="0" applyFont="1" applyFill="1" applyAlignment="1">
      <alignment horizontal="justify"/>
    </xf>
    <xf numFmtId="0" fontId="1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NumberFormat="1" applyFont="1" applyFill="1" applyAlignment="1">
      <alignment horizontal="justify" vertical="top" wrapText="1"/>
    </xf>
    <xf numFmtId="0" fontId="2" fillId="2" borderId="0" xfId="0" applyFont="1" applyFill="1"/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justify" vertical="top"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wrapText="1"/>
    </xf>
    <xf numFmtId="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0" xfId="0" quotePrefix="1" applyFont="1" applyAlignment="1">
      <alignment horizontal="right" vertical="top" wrapText="1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7" fillId="0" borderId="0" xfId="0" applyFont="1" applyFill="1" applyAlignment="1">
      <alignment horizontal="center" wrapText="1"/>
    </xf>
  </cellXfs>
  <cellStyles count="3">
    <cellStyle name="Normal 2" xfId="2"/>
    <cellStyle name="Normal 4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0</xdr:rowOff>
    </xdr:from>
    <xdr:to>
      <xdr:col>2</xdr:col>
      <xdr:colOff>1447800</xdr:colOff>
      <xdr:row>3</xdr:row>
      <xdr:rowOff>0</xdr:rowOff>
    </xdr:to>
    <xdr:sp macro="" textlink="">
      <xdr:nvSpPr>
        <xdr:cNvPr id="3303" name="Line 257">
          <a:extLst>
            <a:ext uri="{FF2B5EF4-FFF2-40B4-BE49-F238E27FC236}">
              <a16:creationId xmlns:a16="http://schemas.microsoft.com/office/drawing/2014/main" xmlns="" id="{00000000-0008-0000-0000-0000E70C0000}"/>
            </a:ext>
          </a:extLst>
        </xdr:cNvPr>
        <xdr:cNvSpPr>
          <a:spLocks noChangeShapeType="1"/>
        </xdr:cNvSpPr>
      </xdr:nvSpPr>
      <xdr:spPr bwMode="auto">
        <a:xfrm>
          <a:off x="1981200" y="495300"/>
          <a:ext cx="0" cy="0"/>
        </a:xfrm>
        <a:prstGeom prst="line">
          <a:avLst/>
        </a:prstGeom>
        <a:noFill/>
        <a:ln w="1079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1447800</xdr:colOff>
      <xdr:row>3</xdr:row>
      <xdr:rowOff>0</xdr:rowOff>
    </xdr:from>
    <xdr:to>
      <xdr:col>3</xdr:col>
      <xdr:colOff>600075</xdr:colOff>
      <xdr:row>3</xdr:row>
      <xdr:rowOff>0</xdr:rowOff>
    </xdr:to>
    <xdr:sp macro="" textlink="">
      <xdr:nvSpPr>
        <xdr:cNvPr id="3304" name="Line 258">
          <a:extLst>
            <a:ext uri="{FF2B5EF4-FFF2-40B4-BE49-F238E27FC236}">
              <a16:creationId xmlns:a16="http://schemas.microsoft.com/office/drawing/2014/main" xmlns="" id="{00000000-0008-0000-0000-0000E80C0000}"/>
            </a:ext>
          </a:extLst>
        </xdr:cNvPr>
        <xdr:cNvSpPr>
          <a:spLocks noChangeShapeType="1"/>
        </xdr:cNvSpPr>
      </xdr:nvSpPr>
      <xdr:spPr bwMode="auto">
        <a:xfrm>
          <a:off x="4057650" y="495300"/>
          <a:ext cx="0" cy="0"/>
        </a:xfrm>
        <a:prstGeom prst="line">
          <a:avLst/>
        </a:prstGeom>
        <a:noFill/>
        <a:ln w="1079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1447800</xdr:colOff>
      <xdr:row>3</xdr:row>
      <xdr:rowOff>0</xdr:rowOff>
    </xdr:from>
    <xdr:to>
      <xdr:col>4</xdr:col>
      <xdr:colOff>742950</xdr:colOff>
      <xdr:row>3</xdr:row>
      <xdr:rowOff>0</xdr:rowOff>
    </xdr:to>
    <xdr:sp macro="" textlink="">
      <xdr:nvSpPr>
        <xdr:cNvPr id="3305" name="Line 259">
          <a:extLst>
            <a:ext uri="{FF2B5EF4-FFF2-40B4-BE49-F238E27FC236}">
              <a16:creationId xmlns:a16="http://schemas.microsoft.com/office/drawing/2014/main" xmlns="" id="{00000000-0008-0000-0000-0000E90C0000}"/>
            </a:ext>
          </a:extLst>
        </xdr:cNvPr>
        <xdr:cNvSpPr>
          <a:spLocks noChangeShapeType="1"/>
        </xdr:cNvSpPr>
      </xdr:nvSpPr>
      <xdr:spPr bwMode="auto">
        <a:xfrm>
          <a:off x="4800600" y="495300"/>
          <a:ext cx="0" cy="0"/>
        </a:xfrm>
        <a:prstGeom prst="line">
          <a:avLst/>
        </a:prstGeom>
        <a:noFill/>
        <a:ln w="1079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1447800</xdr:colOff>
      <xdr:row>3</xdr:row>
      <xdr:rowOff>0</xdr:rowOff>
    </xdr:from>
    <xdr:to>
      <xdr:col>5</xdr:col>
      <xdr:colOff>714375</xdr:colOff>
      <xdr:row>3</xdr:row>
      <xdr:rowOff>0</xdr:rowOff>
    </xdr:to>
    <xdr:sp macro="" textlink="">
      <xdr:nvSpPr>
        <xdr:cNvPr id="3306" name="Line 260">
          <a:extLst>
            <a:ext uri="{FF2B5EF4-FFF2-40B4-BE49-F238E27FC236}">
              <a16:creationId xmlns:a16="http://schemas.microsoft.com/office/drawing/2014/main" xmlns="" id="{00000000-0008-0000-0000-0000EA0C0000}"/>
            </a:ext>
          </a:extLst>
        </xdr:cNvPr>
        <xdr:cNvSpPr>
          <a:spLocks noChangeShapeType="1"/>
        </xdr:cNvSpPr>
      </xdr:nvSpPr>
      <xdr:spPr bwMode="auto">
        <a:xfrm>
          <a:off x="5514975" y="495300"/>
          <a:ext cx="0" cy="0"/>
        </a:xfrm>
        <a:prstGeom prst="line">
          <a:avLst/>
        </a:prstGeom>
        <a:noFill/>
        <a:ln w="1079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1447800</xdr:colOff>
      <xdr:row>3</xdr:row>
      <xdr:rowOff>0</xdr:rowOff>
    </xdr:from>
    <xdr:to>
      <xdr:col>2</xdr:col>
      <xdr:colOff>1447800</xdr:colOff>
      <xdr:row>3</xdr:row>
      <xdr:rowOff>0</xdr:rowOff>
    </xdr:to>
    <xdr:sp macro="" textlink="">
      <xdr:nvSpPr>
        <xdr:cNvPr id="3307" name="Line 261">
          <a:extLst>
            <a:ext uri="{FF2B5EF4-FFF2-40B4-BE49-F238E27FC236}">
              <a16:creationId xmlns:a16="http://schemas.microsoft.com/office/drawing/2014/main" xmlns="" id="{00000000-0008-0000-0000-0000EB0C0000}"/>
            </a:ext>
          </a:extLst>
        </xdr:cNvPr>
        <xdr:cNvSpPr>
          <a:spLocks noChangeShapeType="1"/>
        </xdr:cNvSpPr>
      </xdr:nvSpPr>
      <xdr:spPr bwMode="auto">
        <a:xfrm>
          <a:off x="1981200" y="495300"/>
          <a:ext cx="0" cy="0"/>
        </a:xfrm>
        <a:prstGeom prst="line">
          <a:avLst/>
        </a:prstGeom>
        <a:noFill/>
        <a:ln w="1079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385" name="Rectangle 1">
          <a:extLst>
            <a:ext uri="{FF2B5EF4-FFF2-40B4-BE49-F238E27FC236}">
              <a16:creationId xmlns:a16="http://schemas.microsoft.com/office/drawing/2014/main" xmlns="" id="{00000000-0008-0000-0100-000001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194" name="Line 2">
          <a:extLst>
            <a:ext uri="{FF2B5EF4-FFF2-40B4-BE49-F238E27FC236}">
              <a16:creationId xmlns:a16="http://schemas.microsoft.com/office/drawing/2014/main" xmlns="" id="{00000000-0008-0000-0100-000002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387" name="Rectangle 3">
          <a:extLst>
            <a:ext uri="{FF2B5EF4-FFF2-40B4-BE49-F238E27FC236}">
              <a16:creationId xmlns:a16="http://schemas.microsoft.com/office/drawing/2014/main" xmlns="" id="{00000000-0008-0000-0100-000003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196" name="Line 4">
          <a:extLst>
            <a:ext uri="{FF2B5EF4-FFF2-40B4-BE49-F238E27FC236}">
              <a16:creationId xmlns:a16="http://schemas.microsoft.com/office/drawing/2014/main" xmlns="" id="{00000000-0008-0000-0100-000004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389" name="Rectangle 5">
          <a:extLst>
            <a:ext uri="{FF2B5EF4-FFF2-40B4-BE49-F238E27FC236}">
              <a16:creationId xmlns:a16="http://schemas.microsoft.com/office/drawing/2014/main" xmlns="" id="{00000000-0008-0000-0100-000005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198" name="Line 6">
          <a:extLst>
            <a:ext uri="{FF2B5EF4-FFF2-40B4-BE49-F238E27FC236}">
              <a16:creationId xmlns:a16="http://schemas.microsoft.com/office/drawing/2014/main" xmlns="" id="{00000000-0008-0000-0100-000006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391" name="Rectangle 7">
          <a:extLst>
            <a:ext uri="{FF2B5EF4-FFF2-40B4-BE49-F238E27FC236}">
              <a16:creationId xmlns:a16="http://schemas.microsoft.com/office/drawing/2014/main" xmlns="" id="{00000000-0008-0000-0100-000007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00" name="Line 8">
          <a:extLst>
            <a:ext uri="{FF2B5EF4-FFF2-40B4-BE49-F238E27FC236}">
              <a16:creationId xmlns:a16="http://schemas.microsoft.com/office/drawing/2014/main" xmlns="" id="{00000000-0008-0000-0100-000008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393" name="Rectangle 9">
          <a:extLst>
            <a:ext uri="{FF2B5EF4-FFF2-40B4-BE49-F238E27FC236}">
              <a16:creationId xmlns:a16="http://schemas.microsoft.com/office/drawing/2014/main" xmlns="" id="{00000000-0008-0000-0100-000009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02" name="Line 10">
          <a:extLst>
            <a:ext uri="{FF2B5EF4-FFF2-40B4-BE49-F238E27FC236}">
              <a16:creationId xmlns:a16="http://schemas.microsoft.com/office/drawing/2014/main" xmlns="" id="{00000000-0008-0000-0100-00000A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395" name="Rectangle 11">
          <a:extLst>
            <a:ext uri="{FF2B5EF4-FFF2-40B4-BE49-F238E27FC236}">
              <a16:creationId xmlns:a16="http://schemas.microsoft.com/office/drawing/2014/main" xmlns="" id="{00000000-0008-0000-0100-00000B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04" name="Line 12">
          <a:extLst>
            <a:ext uri="{FF2B5EF4-FFF2-40B4-BE49-F238E27FC236}">
              <a16:creationId xmlns:a16="http://schemas.microsoft.com/office/drawing/2014/main" xmlns="" id="{00000000-0008-0000-0100-00000C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397" name="Rectangle 13">
          <a:extLst>
            <a:ext uri="{FF2B5EF4-FFF2-40B4-BE49-F238E27FC236}">
              <a16:creationId xmlns:a16="http://schemas.microsoft.com/office/drawing/2014/main" xmlns="" id="{00000000-0008-0000-0100-00000D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06" name="Line 14">
          <a:extLst>
            <a:ext uri="{FF2B5EF4-FFF2-40B4-BE49-F238E27FC236}">
              <a16:creationId xmlns:a16="http://schemas.microsoft.com/office/drawing/2014/main" xmlns="" id="{00000000-0008-0000-0100-00000E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399" name="Rectangle 15">
          <a:extLst>
            <a:ext uri="{FF2B5EF4-FFF2-40B4-BE49-F238E27FC236}">
              <a16:creationId xmlns:a16="http://schemas.microsoft.com/office/drawing/2014/main" xmlns="" id="{00000000-0008-0000-0100-00000F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08" name="Line 16">
          <a:extLst>
            <a:ext uri="{FF2B5EF4-FFF2-40B4-BE49-F238E27FC236}">
              <a16:creationId xmlns:a16="http://schemas.microsoft.com/office/drawing/2014/main" xmlns="" id="{00000000-0008-0000-0100-000010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01" name="Rectangle 17">
          <a:extLst>
            <a:ext uri="{FF2B5EF4-FFF2-40B4-BE49-F238E27FC236}">
              <a16:creationId xmlns:a16="http://schemas.microsoft.com/office/drawing/2014/main" xmlns="" id="{00000000-0008-0000-0100-000011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10" name="Line 18">
          <a:extLst>
            <a:ext uri="{FF2B5EF4-FFF2-40B4-BE49-F238E27FC236}">
              <a16:creationId xmlns:a16="http://schemas.microsoft.com/office/drawing/2014/main" xmlns="" id="{00000000-0008-0000-0100-000012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03" name="Rectangle 19">
          <a:extLst>
            <a:ext uri="{FF2B5EF4-FFF2-40B4-BE49-F238E27FC236}">
              <a16:creationId xmlns:a16="http://schemas.microsoft.com/office/drawing/2014/main" xmlns="" id="{00000000-0008-0000-0100-000013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12" name="Line 20">
          <a:extLst>
            <a:ext uri="{FF2B5EF4-FFF2-40B4-BE49-F238E27FC236}">
              <a16:creationId xmlns:a16="http://schemas.microsoft.com/office/drawing/2014/main" xmlns="" id="{00000000-0008-0000-0100-000014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05" name="Rectangle 21">
          <a:extLst>
            <a:ext uri="{FF2B5EF4-FFF2-40B4-BE49-F238E27FC236}">
              <a16:creationId xmlns:a16="http://schemas.microsoft.com/office/drawing/2014/main" xmlns="" id="{00000000-0008-0000-0100-000015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14" name="Line 22">
          <a:extLst>
            <a:ext uri="{FF2B5EF4-FFF2-40B4-BE49-F238E27FC236}">
              <a16:creationId xmlns:a16="http://schemas.microsoft.com/office/drawing/2014/main" xmlns="" id="{00000000-0008-0000-0100-000016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07" name="Rectangle 23">
          <a:extLst>
            <a:ext uri="{FF2B5EF4-FFF2-40B4-BE49-F238E27FC236}">
              <a16:creationId xmlns:a16="http://schemas.microsoft.com/office/drawing/2014/main" xmlns="" id="{00000000-0008-0000-0100-000017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16" name="Line 24">
          <a:extLst>
            <a:ext uri="{FF2B5EF4-FFF2-40B4-BE49-F238E27FC236}">
              <a16:creationId xmlns:a16="http://schemas.microsoft.com/office/drawing/2014/main" xmlns="" id="{00000000-0008-0000-0100-000018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09" name="Rectangle 25">
          <a:extLst>
            <a:ext uri="{FF2B5EF4-FFF2-40B4-BE49-F238E27FC236}">
              <a16:creationId xmlns:a16="http://schemas.microsoft.com/office/drawing/2014/main" xmlns="" id="{00000000-0008-0000-0100-000019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18" name="Line 26">
          <a:extLst>
            <a:ext uri="{FF2B5EF4-FFF2-40B4-BE49-F238E27FC236}">
              <a16:creationId xmlns:a16="http://schemas.microsoft.com/office/drawing/2014/main" xmlns="" id="{00000000-0008-0000-0100-00001A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11" name="Rectangle 27">
          <a:extLst>
            <a:ext uri="{FF2B5EF4-FFF2-40B4-BE49-F238E27FC236}">
              <a16:creationId xmlns:a16="http://schemas.microsoft.com/office/drawing/2014/main" xmlns="" id="{00000000-0008-0000-0100-00001B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20" name="Line 28">
          <a:extLst>
            <a:ext uri="{FF2B5EF4-FFF2-40B4-BE49-F238E27FC236}">
              <a16:creationId xmlns:a16="http://schemas.microsoft.com/office/drawing/2014/main" xmlns="" id="{00000000-0008-0000-0100-00001C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13" name="Rectangle 29">
          <a:extLst>
            <a:ext uri="{FF2B5EF4-FFF2-40B4-BE49-F238E27FC236}">
              <a16:creationId xmlns:a16="http://schemas.microsoft.com/office/drawing/2014/main" xmlns="" id="{00000000-0008-0000-0100-00001D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22" name="Line 30">
          <a:extLst>
            <a:ext uri="{FF2B5EF4-FFF2-40B4-BE49-F238E27FC236}">
              <a16:creationId xmlns:a16="http://schemas.microsoft.com/office/drawing/2014/main" xmlns="" id="{00000000-0008-0000-0100-00001E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15" name="Rectangle 31">
          <a:extLst>
            <a:ext uri="{FF2B5EF4-FFF2-40B4-BE49-F238E27FC236}">
              <a16:creationId xmlns:a16="http://schemas.microsoft.com/office/drawing/2014/main" xmlns="" id="{00000000-0008-0000-0100-00001F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24" name="Line 32">
          <a:extLst>
            <a:ext uri="{FF2B5EF4-FFF2-40B4-BE49-F238E27FC236}">
              <a16:creationId xmlns:a16="http://schemas.microsoft.com/office/drawing/2014/main" xmlns="" id="{00000000-0008-0000-0100-000020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17" name="Rectangle 33">
          <a:extLst>
            <a:ext uri="{FF2B5EF4-FFF2-40B4-BE49-F238E27FC236}">
              <a16:creationId xmlns:a16="http://schemas.microsoft.com/office/drawing/2014/main" xmlns="" id="{00000000-0008-0000-0100-000021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26" name="Line 34">
          <a:extLst>
            <a:ext uri="{FF2B5EF4-FFF2-40B4-BE49-F238E27FC236}">
              <a16:creationId xmlns:a16="http://schemas.microsoft.com/office/drawing/2014/main" xmlns="" id="{00000000-0008-0000-0100-000022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19" name="Rectangle 35">
          <a:extLst>
            <a:ext uri="{FF2B5EF4-FFF2-40B4-BE49-F238E27FC236}">
              <a16:creationId xmlns:a16="http://schemas.microsoft.com/office/drawing/2014/main" xmlns="" id="{00000000-0008-0000-0100-000023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28" name="Line 36">
          <a:extLst>
            <a:ext uri="{FF2B5EF4-FFF2-40B4-BE49-F238E27FC236}">
              <a16:creationId xmlns:a16="http://schemas.microsoft.com/office/drawing/2014/main" xmlns="" id="{00000000-0008-0000-0100-000024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21" name="Rectangle 37">
          <a:extLst>
            <a:ext uri="{FF2B5EF4-FFF2-40B4-BE49-F238E27FC236}">
              <a16:creationId xmlns:a16="http://schemas.microsoft.com/office/drawing/2014/main" xmlns="" id="{00000000-0008-0000-0100-000025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30" name="Line 38">
          <a:extLst>
            <a:ext uri="{FF2B5EF4-FFF2-40B4-BE49-F238E27FC236}">
              <a16:creationId xmlns:a16="http://schemas.microsoft.com/office/drawing/2014/main" xmlns="" id="{00000000-0008-0000-0100-000026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23" name="Rectangle 39">
          <a:extLst>
            <a:ext uri="{FF2B5EF4-FFF2-40B4-BE49-F238E27FC236}">
              <a16:creationId xmlns:a16="http://schemas.microsoft.com/office/drawing/2014/main" xmlns="" id="{00000000-0008-0000-0100-000027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32" name="Line 40">
          <a:extLst>
            <a:ext uri="{FF2B5EF4-FFF2-40B4-BE49-F238E27FC236}">
              <a16:creationId xmlns:a16="http://schemas.microsoft.com/office/drawing/2014/main" xmlns="" id="{00000000-0008-0000-0100-000028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25" name="Rectangle 41">
          <a:extLst>
            <a:ext uri="{FF2B5EF4-FFF2-40B4-BE49-F238E27FC236}">
              <a16:creationId xmlns:a16="http://schemas.microsoft.com/office/drawing/2014/main" xmlns="" id="{00000000-0008-0000-0100-000029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34" name="Line 42">
          <a:extLst>
            <a:ext uri="{FF2B5EF4-FFF2-40B4-BE49-F238E27FC236}">
              <a16:creationId xmlns:a16="http://schemas.microsoft.com/office/drawing/2014/main" xmlns="" id="{00000000-0008-0000-0100-00002A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27" name="Rectangle 43">
          <a:extLst>
            <a:ext uri="{FF2B5EF4-FFF2-40B4-BE49-F238E27FC236}">
              <a16:creationId xmlns:a16="http://schemas.microsoft.com/office/drawing/2014/main" xmlns="" id="{00000000-0008-0000-0100-00002B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36" name="Line 44">
          <a:extLst>
            <a:ext uri="{FF2B5EF4-FFF2-40B4-BE49-F238E27FC236}">
              <a16:creationId xmlns:a16="http://schemas.microsoft.com/office/drawing/2014/main" xmlns="" id="{00000000-0008-0000-0100-00002C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29" name="Rectangle 45">
          <a:extLst>
            <a:ext uri="{FF2B5EF4-FFF2-40B4-BE49-F238E27FC236}">
              <a16:creationId xmlns:a16="http://schemas.microsoft.com/office/drawing/2014/main" xmlns="" id="{00000000-0008-0000-0100-00002D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38" name="Line 46">
          <a:extLst>
            <a:ext uri="{FF2B5EF4-FFF2-40B4-BE49-F238E27FC236}">
              <a16:creationId xmlns:a16="http://schemas.microsoft.com/office/drawing/2014/main" xmlns="" id="{00000000-0008-0000-0100-00002E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31" name="Rectangle 47">
          <a:extLst>
            <a:ext uri="{FF2B5EF4-FFF2-40B4-BE49-F238E27FC236}">
              <a16:creationId xmlns:a16="http://schemas.microsoft.com/office/drawing/2014/main" xmlns="" id="{00000000-0008-0000-0100-00002F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40" name="Line 48">
          <a:extLst>
            <a:ext uri="{FF2B5EF4-FFF2-40B4-BE49-F238E27FC236}">
              <a16:creationId xmlns:a16="http://schemas.microsoft.com/office/drawing/2014/main" xmlns="" id="{00000000-0008-0000-0100-000030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33" name="Rectangle 49">
          <a:extLst>
            <a:ext uri="{FF2B5EF4-FFF2-40B4-BE49-F238E27FC236}">
              <a16:creationId xmlns:a16="http://schemas.microsoft.com/office/drawing/2014/main" xmlns="" id="{00000000-0008-0000-0100-000031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42" name="Line 50">
          <a:extLst>
            <a:ext uri="{FF2B5EF4-FFF2-40B4-BE49-F238E27FC236}">
              <a16:creationId xmlns:a16="http://schemas.microsoft.com/office/drawing/2014/main" xmlns="" id="{00000000-0008-0000-0100-000032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35" name="Rectangle 51">
          <a:extLst>
            <a:ext uri="{FF2B5EF4-FFF2-40B4-BE49-F238E27FC236}">
              <a16:creationId xmlns:a16="http://schemas.microsoft.com/office/drawing/2014/main" xmlns="" id="{00000000-0008-0000-0100-000033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44" name="Line 52">
          <a:extLst>
            <a:ext uri="{FF2B5EF4-FFF2-40B4-BE49-F238E27FC236}">
              <a16:creationId xmlns:a16="http://schemas.microsoft.com/office/drawing/2014/main" xmlns="" id="{00000000-0008-0000-0100-000034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37" name="Rectangle 53">
          <a:extLst>
            <a:ext uri="{FF2B5EF4-FFF2-40B4-BE49-F238E27FC236}">
              <a16:creationId xmlns:a16="http://schemas.microsoft.com/office/drawing/2014/main" xmlns="" id="{00000000-0008-0000-0100-000035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46" name="Line 54">
          <a:extLst>
            <a:ext uri="{FF2B5EF4-FFF2-40B4-BE49-F238E27FC236}">
              <a16:creationId xmlns:a16="http://schemas.microsoft.com/office/drawing/2014/main" xmlns="" id="{00000000-0008-0000-0100-000036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39" name="Rectangle 55">
          <a:extLst>
            <a:ext uri="{FF2B5EF4-FFF2-40B4-BE49-F238E27FC236}">
              <a16:creationId xmlns:a16="http://schemas.microsoft.com/office/drawing/2014/main" xmlns="" id="{00000000-0008-0000-0100-000037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48" name="Line 56">
          <a:extLst>
            <a:ext uri="{FF2B5EF4-FFF2-40B4-BE49-F238E27FC236}">
              <a16:creationId xmlns:a16="http://schemas.microsoft.com/office/drawing/2014/main" xmlns="" id="{00000000-0008-0000-0100-000038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41" name="Rectangle 57">
          <a:extLst>
            <a:ext uri="{FF2B5EF4-FFF2-40B4-BE49-F238E27FC236}">
              <a16:creationId xmlns:a16="http://schemas.microsoft.com/office/drawing/2014/main" xmlns="" id="{00000000-0008-0000-0100-000039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50" name="Line 58">
          <a:extLst>
            <a:ext uri="{FF2B5EF4-FFF2-40B4-BE49-F238E27FC236}">
              <a16:creationId xmlns:a16="http://schemas.microsoft.com/office/drawing/2014/main" xmlns="" id="{00000000-0008-0000-0100-00003A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43" name="Rectangle 59">
          <a:extLst>
            <a:ext uri="{FF2B5EF4-FFF2-40B4-BE49-F238E27FC236}">
              <a16:creationId xmlns:a16="http://schemas.microsoft.com/office/drawing/2014/main" xmlns="" id="{00000000-0008-0000-0100-00003B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52" name="Line 60">
          <a:extLst>
            <a:ext uri="{FF2B5EF4-FFF2-40B4-BE49-F238E27FC236}">
              <a16:creationId xmlns:a16="http://schemas.microsoft.com/office/drawing/2014/main" xmlns="" id="{00000000-0008-0000-0100-00003C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45" name="Rectangle 61">
          <a:extLst>
            <a:ext uri="{FF2B5EF4-FFF2-40B4-BE49-F238E27FC236}">
              <a16:creationId xmlns:a16="http://schemas.microsoft.com/office/drawing/2014/main" xmlns="" id="{00000000-0008-0000-0100-00003D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54" name="Line 62">
          <a:extLst>
            <a:ext uri="{FF2B5EF4-FFF2-40B4-BE49-F238E27FC236}">
              <a16:creationId xmlns:a16="http://schemas.microsoft.com/office/drawing/2014/main" xmlns="" id="{00000000-0008-0000-0100-00003E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47" name="Rectangle 63">
          <a:extLst>
            <a:ext uri="{FF2B5EF4-FFF2-40B4-BE49-F238E27FC236}">
              <a16:creationId xmlns:a16="http://schemas.microsoft.com/office/drawing/2014/main" xmlns="" id="{00000000-0008-0000-0100-00003F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56" name="Line 64">
          <a:extLst>
            <a:ext uri="{FF2B5EF4-FFF2-40B4-BE49-F238E27FC236}">
              <a16:creationId xmlns:a16="http://schemas.microsoft.com/office/drawing/2014/main" xmlns="" id="{00000000-0008-0000-0100-000040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49" name="Rectangle 65">
          <a:extLst>
            <a:ext uri="{FF2B5EF4-FFF2-40B4-BE49-F238E27FC236}">
              <a16:creationId xmlns:a16="http://schemas.microsoft.com/office/drawing/2014/main" xmlns="" id="{00000000-0008-0000-0100-000041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58" name="Line 66">
          <a:extLst>
            <a:ext uri="{FF2B5EF4-FFF2-40B4-BE49-F238E27FC236}">
              <a16:creationId xmlns:a16="http://schemas.microsoft.com/office/drawing/2014/main" xmlns="" id="{00000000-0008-0000-0100-000042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51" name="Rectangle 67">
          <a:extLst>
            <a:ext uri="{FF2B5EF4-FFF2-40B4-BE49-F238E27FC236}">
              <a16:creationId xmlns:a16="http://schemas.microsoft.com/office/drawing/2014/main" xmlns="" id="{00000000-0008-0000-0100-000043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60" name="Line 68">
          <a:extLst>
            <a:ext uri="{FF2B5EF4-FFF2-40B4-BE49-F238E27FC236}">
              <a16:creationId xmlns:a16="http://schemas.microsoft.com/office/drawing/2014/main" xmlns="" id="{00000000-0008-0000-0100-000044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53" name="Rectangle 69">
          <a:extLst>
            <a:ext uri="{FF2B5EF4-FFF2-40B4-BE49-F238E27FC236}">
              <a16:creationId xmlns:a16="http://schemas.microsoft.com/office/drawing/2014/main" xmlns="" id="{00000000-0008-0000-0100-000045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62" name="Line 70">
          <a:extLst>
            <a:ext uri="{FF2B5EF4-FFF2-40B4-BE49-F238E27FC236}">
              <a16:creationId xmlns:a16="http://schemas.microsoft.com/office/drawing/2014/main" xmlns="" id="{00000000-0008-0000-0100-000046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55" name="Rectangle 71">
          <a:extLst>
            <a:ext uri="{FF2B5EF4-FFF2-40B4-BE49-F238E27FC236}">
              <a16:creationId xmlns:a16="http://schemas.microsoft.com/office/drawing/2014/main" xmlns="" id="{00000000-0008-0000-0100-000047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64" name="Line 72">
          <a:extLst>
            <a:ext uri="{FF2B5EF4-FFF2-40B4-BE49-F238E27FC236}">
              <a16:creationId xmlns:a16="http://schemas.microsoft.com/office/drawing/2014/main" xmlns="" id="{00000000-0008-0000-0100-000048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57" name="Rectangle 73">
          <a:extLst>
            <a:ext uri="{FF2B5EF4-FFF2-40B4-BE49-F238E27FC236}">
              <a16:creationId xmlns:a16="http://schemas.microsoft.com/office/drawing/2014/main" xmlns="" id="{00000000-0008-0000-0100-000049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66" name="Line 74">
          <a:extLst>
            <a:ext uri="{FF2B5EF4-FFF2-40B4-BE49-F238E27FC236}">
              <a16:creationId xmlns:a16="http://schemas.microsoft.com/office/drawing/2014/main" xmlns="" id="{00000000-0008-0000-0100-00004A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59" name="Rectangle 75">
          <a:extLst>
            <a:ext uri="{FF2B5EF4-FFF2-40B4-BE49-F238E27FC236}">
              <a16:creationId xmlns:a16="http://schemas.microsoft.com/office/drawing/2014/main" xmlns="" id="{00000000-0008-0000-0100-00004B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68" name="Line 76">
          <a:extLst>
            <a:ext uri="{FF2B5EF4-FFF2-40B4-BE49-F238E27FC236}">
              <a16:creationId xmlns:a16="http://schemas.microsoft.com/office/drawing/2014/main" xmlns="" id="{00000000-0008-0000-0100-00004C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61" name="Rectangle 77">
          <a:extLst>
            <a:ext uri="{FF2B5EF4-FFF2-40B4-BE49-F238E27FC236}">
              <a16:creationId xmlns:a16="http://schemas.microsoft.com/office/drawing/2014/main" xmlns="" id="{00000000-0008-0000-0100-00004D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70" name="Line 78">
          <a:extLst>
            <a:ext uri="{FF2B5EF4-FFF2-40B4-BE49-F238E27FC236}">
              <a16:creationId xmlns:a16="http://schemas.microsoft.com/office/drawing/2014/main" xmlns="" id="{00000000-0008-0000-0100-00004E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63" name="Rectangle 79">
          <a:extLst>
            <a:ext uri="{FF2B5EF4-FFF2-40B4-BE49-F238E27FC236}">
              <a16:creationId xmlns:a16="http://schemas.microsoft.com/office/drawing/2014/main" xmlns="" id="{00000000-0008-0000-0100-00004F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72" name="Line 80">
          <a:extLst>
            <a:ext uri="{FF2B5EF4-FFF2-40B4-BE49-F238E27FC236}">
              <a16:creationId xmlns:a16="http://schemas.microsoft.com/office/drawing/2014/main" xmlns="" id="{00000000-0008-0000-0100-000050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65" name="Rectangle 81">
          <a:extLst>
            <a:ext uri="{FF2B5EF4-FFF2-40B4-BE49-F238E27FC236}">
              <a16:creationId xmlns:a16="http://schemas.microsoft.com/office/drawing/2014/main" xmlns="" id="{00000000-0008-0000-0100-000051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74" name="Line 82">
          <a:extLst>
            <a:ext uri="{FF2B5EF4-FFF2-40B4-BE49-F238E27FC236}">
              <a16:creationId xmlns:a16="http://schemas.microsoft.com/office/drawing/2014/main" xmlns="" id="{00000000-0008-0000-0100-000052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67" name="Rectangle 83">
          <a:extLst>
            <a:ext uri="{FF2B5EF4-FFF2-40B4-BE49-F238E27FC236}">
              <a16:creationId xmlns:a16="http://schemas.microsoft.com/office/drawing/2014/main" xmlns="" id="{00000000-0008-0000-0100-000053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76" name="Line 84">
          <a:extLst>
            <a:ext uri="{FF2B5EF4-FFF2-40B4-BE49-F238E27FC236}">
              <a16:creationId xmlns:a16="http://schemas.microsoft.com/office/drawing/2014/main" xmlns="" id="{00000000-0008-0000-0100-000054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69" name="Rectangle 85">
          <a:extLst>
            <a:ext uri="{FF2B5EF4-FFF2-40B4-BE49-F238E27FC236}">
              <a16:creationId xmlns:a16="http://schemas.microsoft.com/office/drawing/2014/main" xmlns="" id="{00000000-0008-0000-0100-000055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78" name="Line 86">
          <a:extLst>
            <a:ext uri="{FF2B5EF4-FFF2-40B4-BE49-F238E27FC236}">
              <a16:creationId xmlns:a16="http://schemas.microsoft.com/office/drawing/2014/main" xmlns="" id="{00000000-0008-0000-0100-000056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71" name="Rectangle 87">
          <a:extLst>
            <a:ext uri="{FF2B5EF4-FFF2-40B4-BE49-F238E27FC236}">
              <a16:creationId xmlns:a16="http://schemas.microsoft.com/office/drawing/2014/main" xmlns="" id="{00000000-0008-0000-0100-000057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80" name="Line 88">
          <a:extLst>
            <a:ext uri="{FF2B5EF4-FFF2-40B4-BE49-F238E27FC236}">
              <a16:creationId xmlns:a16="http://schemas.microsoft.com/office/drawing/2014/main" xmlns="" id="{00000000-0008-0000-0100-000058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73" name="Rectangle 89">
          <a:extLst>
            <a:ext uri="{FF2B5EF4-FFF2-40B4-BE49-F238E27FC236}">
              <a16:creationId xmlns:a16="http://schemas.microsoft.com/office/drawing/2014/main" xmlns="" id="{00000000-0008-0000-0100-000059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82" name="Line 90">
          <a:extLst>
            <a:ext uri="{FF2B5EF4-FFF2-40B4-BE49-F238E27FC236}">
              <a16:creationId xmlns:a16="http://schemas.microsoft.com/office/drawing/2014/main" xmlns="" id="{00000000-0008-0000-0100-00005A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75" name="Rectangle 91">
          <a:extLst>
            <a:ext uri="{FF2B5EF4-FFF2-40B4-BE49-F238E27FC236}">
              <a16:creationId xmlns:a16="http://schemas.microsoft.com/office/drawing/2014/main" xmlns="" id="{00000000-0008-0000-0100-00005B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84" name="Line 92">
          <a:extLst>
            <a:ext uri="{FF2B5EF4-FFF2-40B4-BE49-F238E27FC236}">
              <a16:creationId xmlns:a16="http://schemas.microsoft.com/office/drawing/2014/main" xmlns="" id="{00000000-0008-0000-0100-00005C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77" name="Rectangle 93">
          <a:extLst>
            <a:ext uri="{FF2B5EF4-FFF2-40B4-BE49-F238E27FC236}">
              <a16:creationId xmlns:a16="http://schemas.microsoft.com/office/drawing/2014/main" xmlns="" id="{00000000-0008-0000-0100-00005D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86" name="Line 94">
          <a:extLst>
            <a:ext uri="{FF2B5EF4-FFF2-40B4-BE49-F238E27FC236}">
              <a16:creationId xmlns:a16="http://schemas.microsoft.com/office/drawing/2014/main" xmlns="" id="{00000000-0008-0000-0100-00005E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79" name="Rectangle 95">
          <a:extLst>
            <a:ext uri="{FF2B5EF4-FFF2-40B4-BE49-F238E27FC236}">
              <a16:creationId xmlns:a16="http://schemas.microsoft.com/office/drawing/2014/main" xmlns="" id="{00000000-0008-0000-0100-00005F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88" name="Line 96">
          <a:extLst>
            <a:ext uri="{FF2B5EF4-FFF2-40B4-BE49-F238E27FC236}">
              <a16:creationId xmlns:a16="http://schemas.microsoft.com/office/drawing/2014/main" xmlns="" id="{00000000-0008-0000-0100-000060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81" name="Rectangle 97">
          <a:extLst>
            <a:ext uri="{FF2B5EF4-FFF2-40B4-BE49-F238E27FC236}">
              <a16:creationId xmlns:a16="http://schemas.microsoft.com/office/drawing/2014/main" xmlns="" id="{00000000-0008-0000-0100-000061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90" name="Line 98">
          <a:extLst>
            <a:ext uri="{FF2B5EF4-FFF2-40B4-BE49-F238E27FC236}">
              <a16:creationId xmlns:a16="http://schemas.microsoft.com/office/drawing/2014/main" xmlns="" id="{00000000-0008-0000-0100-000062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83" name="Rectangle 99">
          <a:extLst>
            <a:ext uri="{FF2B5EF4-FFF2-40B4-BE49-F238E27FC236}">
              <a16:creationId xmlns:a16="http://schemas.microsoft.com/office/drawing/2014/main" xmlns="" id="{00000000-0008-0000-0100-000063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92" name="Line 100">
          <a:extLst>
            <a:ext uri="{FF2B5EF4-FFF2-40B4-BE49-F238E27FC236}">
              <a16:creationId xmlns:a16="http://schemas.microsoft.com/office/drawing/2014/main" xmlns="" id="{00000000-0008-0000-0100-000064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85" name="Rectangle 101">
          <a:extLst>
            <a:ext uri="{FF2B5EF4-FFF2-40B4-BE49-F238E27FC236}">
              <a16:creationId xmlns:a16="http://schemas.microsoft.com/office/drawing/2014/main" xmlns="" id="{00000000-0008-0000-0100-000065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94" name="Line 102">
          <a:extLst>
            <a:ext uri="{FF2B5EF4-FFF2-40B4-BE49-F238E27FC236}">
              <a16:creationId xmlns:a16="http://schemas.microsoft.com/office/drawing/2014/main" xmlns="" id="{00000000-0008-0000-0100-000066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87" name="Rectangle 103">
          <a:extLst>
            <a:ext uri="{FF2B5EF4-FFF2-40B4-BE49-F238E27FC236}">
              <a16:creationId xmlns:a16="http://schemas.microsoft.com/office/drawing/2014/main" xmlns="" id="{00000000-0008-0000-0100-000067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96" name="Line 104">
          <a:extLst>
            <a:ext uri="{FF2B5EF4-FFF2-40B4-BE49-F238E27FC236}">
              <a16:creationId xmlns:a16="http://schemas.microsoft.com/office/drawing/2014/main" xmlns="" id="{00000000-0008-0000-0100-000068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89" name="Rectangle 105">
          <a:extLst>
            <a:ext uri="{FF2B5EF4-FFF2-40B4-BE49-F238E27FC236}">
              <a16:creationId xmlns:a16="http://schemas.microsoft.com/office/drawing/2014/main" xmlns="" id="{00000000-0008-0000-0100-000069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298" name="Line 106">
          <a:extLst>
            <a:ext uri="{FF2B5EF4-FFF2-40B4-BE49-F238E27FC236}">
              <a16:creationId xmlns:a16="http://schemas.microsoft.com/office/drawing/2014/main" xmlns="" id="{00000000-0008-0000-0100-00006A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91" name="Rectangle 107">
          <a:extLst>
            <a:ext uri="{FF2B5EF4-FFF2-40B4-BE49-F238E27FC236}">
              <a16:creationId xmlns:a16="http://schemas.microsoft.com/office/drawing/2014/main" xmlns="" id="{00000000-0008-0000-0100-00006B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00" name="Line 108">
          <a:extLst>
            <a:ext uri="{FF2B5EF4-FFF2-40B4-BE49-F238E27FC236}">
              <a16:creationId xmlns:a16="http://schemas.microsoft.com/office/drawing/2014/main" xmlns="" id="{00000000-0008-0000-0100-00006C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93" name="Rectangle 109">
          <a:extLst>
            <a:ext uri="{FF2B5EF4-FFF2-40B4-BE49-F238E27FC236}">
              <a16:creationId xmlns:a16="http://schemas.microsoft.com/office/drawing/2014/main" xmlns="" id="{00000000-0008-0000-0100-00006D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02" name="Line 110">
          <a:extLst>
            <a:ext uri="{FF2B5EF4-FFF2-40B4-BE49-F238E27FC236}">
              <a16:creationId xmlns:a16="http://schemas.microsoft.com/office/drawing/2014/main" xmlns="" id="{00000000-0008-0000-0100-00006E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95" name="Rectangle 111">
          <a:extLst>
            <a:ext uri="{FF2B5EF4-FFF2-40B4-BE49-F238E27FC236}">
              <a16:creationId xmlns:a16="http://schemas.microsoft.com/office/drawing/2014/main" xmlns="" id="{00000000-0008-0000-0100-00006F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04" name="Line 112">
          <a:extLst>
            <a:ext uri="{FF2B5EF4-FFF2-40B4-BE49-F238E27FC236}">
              <a16:creationId xmlns:a16="http://schemas.microsoft.com/office/drawing/2014/main" xmlns="" id="{00000000-0008-0000-0100-000070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97" name="Rectangle 113">
          <a:extLst>
            <a:ext uri="{FF2B5EF4-FFF2-40B4-BE49-F238E27FC236}">
              <a16:creationId xmlns:a16="http://schemas.microsoft.com/office/drawing/2014/main" xmlns="" id="{00000000-0008-0000-0100-000071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06" name="Line 114">
          <a:extLst>
            <a:ext uri="{FF2B5EF4-FFF2-40B4-BE49-F238E27FC236}">
              <a16:creationId xmlns:a16="http://schemas.microsoft.com/office/drawing/2014/main" xmlns="" id="{00000000-0008-0000-0100-000072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499" name="Rectangle 115">
          <a:extLst>
            <a:ext uri="{FF2B5EF4-FFF2-40B4-BE49-F238E27FC236}">
              <a16:creationId xmlns:a16="http://schemas.microsoft.com/office/drawing/2014/main" xmlns="" id="{00000000-0008-0000-0100-000073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08" name="Line 116">
          <a:extLst>
            <a:ext uri="{FF2B5EF4-FFF2-40B4-BE49-F238E27FC236}">
              <a16:creationId xmlns:a16="http://schemas.microsoft.com/office/drawing/2014/main" xmlns="" id="{00000000-0008-0000-0100-000074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01" name="Rectangle 117">
          <a:extLst>
            <a:ext uri="{FF2B5EF4-FFF2-40B4-BE49-F238E27FC236}">
              <a16:creationId xmlns:a16="http://schemas.microsoft.com/office/drawing/2014/main" xmlns="" id="{00000000-0008-0000-0100-000075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10" name="Line 118">
          <a:extLst>
            <a:ext uri="{FF2B5EF4-FFF2-40B4-BE49-F238E27FC236}">
              <a16:creationId xmlns:a16="http://schemas.microsoft.com/office/drawing/2014/main" xmlns="" id="{00000000-0008-0000-0100-000076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03" name="Rectangle 119">
          <a:extLst>
            <a:ext uri="{FF2B5EF4-FFF2-40B4-BE49-F238E27FC236}">
              <a16:creationId xmlns:a16="http://schemas.microsoft.com/office/drawing/2014/main" xmlns="" id="{00000000-0008-0000-0100-000077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12" name="Line 120">
          <a:extLst>
            <a:ext uri="{FF2B5EF4-FFF2-40B4-BE49-F238E27FC236}">
              <a16:creationId xmlns:a16="http://schemas.microsoft.com/office/drawing/2014/main" xmlns="" id="{00000000-0008-0000-0100-000078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05" name="Rectangle 121">
          <a:extLst>
            <a:ext uri="{FF2B5EF4-FFF2-40B4-BE49-F238E27FC236}">
              <a16:creationId xmlns:a16="http://schemas.microsoft.com/office/drawing/2014/main" xmlns="" id="{00000000-0008-0000-0100-000079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14" name="Line 122">
          <a:extLst>
            <a:ext uri="{FF2B5EF4-FFF2-40B4-BE49-F238E27FC236}">
              <a16:creationId xmlns:a16="http://schemas.microsoft.com/office/drawing/2014/main" xmlns="" id="{00000000-0008-0000-0100-00007A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07" name="Rectangle 123">
          <a:extLst>
            <a:ext uri="{FF2B5EF4-FFF2-40B4-BE49-F238E27FC236}">
              <a16:creationId xmlns:a16="http://schemas.microsoft.com/office/drawing/2014/main" xmlns="" id="{00000000-0008-0000-0100-00007B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16" name="Line 124">
          <a:extLst>
            <a:ext uri="{FF2B5EF4-FFF2-40B4-BE49-F238E27FC236}">
              <a16:creationId xmlns:a16="http://schemas.microsoft.com/office/drawing/2014/main" xmlns="" id="{00000000-0008-0000-0100-00007C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09" name="Rectangle 125">
          <a:extLst>
            <a:ext uri="{FF2B5EF4-FFF2-40B4-BE49-F238E27FC236}">
              <a16:creationId xmlns:a16="http://schemas.microsoft.com/office/drawing/2014/main" xmlns="" id="{00000000-0008-0000-0100-00007D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18" name="Line 126">
          <a:extLst>
            <a:ext uri="{FF2B5EF4-FFF2-40B4-BE49-F238E27FC236}">
              <a16:creationId xmlns:a16="http://schemas.microsoft.com/office/drawing/2014/main" xmlns="" id="{00000000-0008-0000-0100-00007E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11" name="Rectangle 127">
          <a:extLst>
            <a:ext uri="{FF2B5EF4-FFF2-40B4-BE49-F238E27FC236}">
              <a16:creationId xmlns:a16="http://schemas.microsoft.com/office/drawing/2014/main" xmlns="" id="{00000000-0008-0000-0100-00007F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20" name="Line 128">
          <a:extLst>
            <a:ext uri="{FF2B5EF4-FFF2-40B4-BE49-F238E27FC236}">
              <a16:creationId xmlns:a16="http://schemas.microsoft.com/office/drawing/2014/main" xmlns="" id="{00000000-0008-0000-0100-000080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13" name="Rectangle 129">
          <a:extLst>
            <a:ext uri="{FF2B5EF4-FFF2-40B4-BE49-F238E27FC236}">
              <a16:creationId xmlns:a16="http://schemas.microsoft.com/office/drawing/2014/main" xmlns="" id="{00000000-0008-0000-0100-000081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22" name="Line 130">
          <a:extLst>
            <a:ext uri="{FF2B5EF4-FFF2-40B4-BE49-F238E27FC236}">
              <a16:creationId xmlns:a16="http://schemas.microsoft.com/office/drawing/2014/main" xmlns="" id="{00000000-0008-0000-0100-000082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15" name="Rectangle 131">
          <a:extLst>
            <a:ext uri="{FF2B5EF4-FFF2-40B4-BE49-F238E27FC236}">
              <a16:creationId xmlns:a16="http://schemas.microsoft.com/office/drawing/2014/main" xmlns="" id="{00000000-0008-0000-0100-000083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24" name="Line 132">
          <a:extLst>
            <a:ext uri="{FF2B5EF4-FFF2-40B4-BE49-F238E27FC236}">
              <a16:creationId xmlns:a16="http://schemas.microsoft.com/office/drawing/2014/main" xmlns="" id="{00000000-0008-0000-0100-000084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17" name="Rectangle 133">
          <a:extLst>
            <a:ext uri="{FF2B5EF4-FFF2-40B4-BE49-F238E27FC236}">
              <a16:creationId xmlns:a16="http://schemas.microsoft.com/office/drawing/2014/main" xmlns="" id="{00000000-0008-0000-0100-000085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26" name="Line 134">
          <a:extLst>
            <a:ext uri="{FF2B5EF4-FFF2-40B4-BE49-F238E27FC236}">
              <a16:creationId xmlns:a16="http://schemas.microsoft.com/office/drawing/2014/main" xmlns="" id="{00000000-0008-0000-0100-000086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19" name="Rectangle 135">
          <a:extLst>
            <a:ext uri="{FF2B5EF4-FFF2-40B4-BE49-F238E27FC236}">
              <a16:creationId xmlns:a16="http://schemas.microsoft.com/office/drawing/2014/main" xmlns="" id="{00000000-0008-0000-0100-000087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28" name="Line 136">
          <a:extLst>
            <a:ext uri="{FF2B5EF4-FFF2-40B4-BE49-F238E27FC236}">
              <a16:creationId xmlns:a16="http://schemas.microsoft.com/office/drawing/2014/main" xmlns="" id="{00000000-0008-0000-0100-000088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21" name="Rectangle 137">
          <a:extLst>
            <a:ext uri="{FF2B5EF4-FFF2-40B4-BE49-F238E27FC236}">
              <a16:creationId xmlns:a16="http://schemas.microsoft.com/office/drawing/2014/main" xmlns="" id="{00000000-0008-0000-0100-000089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30" name="Line 138">
          <a:extLst>
            <a:ext uri="{FF2B5EF4-FFF2-40B4-BE49-F238E27FC236}">
              <a16:creationId xmlns:a16="http://schemas.microsoft.com/office/drawing/2014/main" xmlns="" id="{00000000-0008-0000-0100-00008A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23" name="Rectangle 139">
          <a:extLst>
            <a:ext uri="{FF2B5EF4-FFF2-40B4-BE49-F238E27FC236}">
              <a16:creationId xmlns:a16="http://schemas.microsoft.com/office/drawing/2014/main" xmlns="" id="{00000000-0008-0000-0100-00008B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32" name="Line 140">
          <a:extLst>
            <a:ext uri="{FF2B5EF4-FFF2-40B4-BE49-F238E27FC236}">
              <a16:creationId xmlns:a16="http://schemas.microsoft.com/office/drawing/2014/main" xmlns="" id="{00000000-0008-0000-0100-00008C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25" name="Rectangle 141">
          <a:extLst>
            <a:ext uri="{FF2B5EF4-FFF2-40B4-BE49-F238E27FC236}">
              <a16:creationId xmlns:a16="http://schemas.microsoft.com/office/drawing/2014/main" xmlns="" id="{00000000-0008-0000-0100-00008D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34" name="Line 142">
          <a:extLst>
            <a:ext uri="{FF2B5EF4-FFF2-40B4-BE49-F238E27FC236}">
              <a16:creationId xmlns:a16="http://schemas.microsoft.com/office/drawing/2014/main" xmlns="" id="{00000000-0008-0000-0100-00008E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27" name="Rectangle 143">
          <a:extLst>
            <a:ext uri="{FF2B5EF4-FFF2-40B4-BE49-F238E27FC236}">
              <a16:creationId xmlns:a16="http://schemas.microsoft.com/office/drawing/2014/main" xmlns="" id="{00000000-0008-0000-0100-00008F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36" name="Line 144">
          <a:extLst>
            <a:ext uri="{FF2B5EF4-FFF2-40B4-BE49-F238E27FC236}">
              <a16:creationId xmlns:a16="http://schemas.microsoft.com/office/drawing/2014/main" xmlns="" id="{00000000-0008-0000-0100-000090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29" name="Rectangle 145">
          <a:extLst>
            <a:ext uri="{FF2B5EF4-FFF2-40B4-BE49-F238E27FC236}">
              <a16:creationId xmlns:a16="http://schemas.microsoft.com/office/drawing/2014/main" xmlns="" id="{00000000-0008-0000-0100-000091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38" name="Line 146">
          <a:extLst>
            <a:ext uri="{FF2B5EF4-FFF2-40B4-BE49-F238E27FC236}">
              <a16:creationId xmlns:a16="http://schemas.microsoft.com/office/drawing/2014/main" xmlns="" id="{00000000-0008-0000-0100-000092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31" name="Rectangle 147">
          <a:extLst>
            <a:ext uri="{FF2B5EF4-FFF2-40B4-BE49-F238E27FC236}">
              <a16:creationId xmlns:a16="http://schemas.microsoft.com/office/drawing/2014/main" xmlns="" id="{00000000-0008-0000-0100-000093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40" name="Line 148">
          <a:extLst>
            <a:ext uri="{FF2B5EF4-FFF2-40B4-BE49-F238E27FC236}">
              <a16:creationId xmlns:a16="http://schemas.microsoft.com/office/drawing/2014/main" xmlns="" id="{00000000-0008-0000-0100-000094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33" name="Rectangle 149">
          <a:extLst>
            <a:ext uri="{FF2B5EF4-FFF2-40B4-BE49-F238E27FC236}">
              <a16:creationId xmlns:a16="http://schemas.microsoft.com/office/drawing/2014/main" xmlns="" id="{00000000-0008-0000-0100-000095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42" name="Line 150">
          <a:extLst>
            <a:ext uri="{FF2B5EF4-FFF2-40B4-BE49-F238E27FC236}">
              <a16:creationId xmlns:a16="http://schemas.microsoft.com/office/drawing/2014/main" xmlns="" id="{00000000-0008-0000-0100-000096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35" name="Rectangle 151">
          <a:extLst>
            <a:ext uri="{FF2B5EF4-FFF2-40B4-BE49-F238E27FC236}">
              <a16:creationId xmlns:a16="http://schemas.microsoft.com/office/drawing/2014/main" xmlns="" id="{00000000-0008-0000-0100-000097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44" name="Line 152">
          <a:extLst>
            <a:ext uri="{FF2B5EF4-FFF2-40B4-BE49-F238E27FC236}">
              <a16:creationId xmlns:a16="http://schemas.microsoft.com/office/drawing/2014/main" xmlns="" id="{00000000-0008-0000-0100-000098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37" name="Rectangle 153">
          <a:extLst>
            <a:ext uri="{FF2B5EF4-FFF2-40B4-BE49-F238E27FC236}">
              <a16:creationId xmlns:a16="http://schemas.microsoft.com/office/drawing/2014/main" xmlns="" id="{00000000-0008-0000-0100-000099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46" name="Line 154">
          <a:extLst>
            <a:ext uri="{FF2B5EF4-FFF2-40B4-BE49-F238E27FC236}">
              <a16:creationId xmlns:a16="http://schemas.microsoft.com/office/drawing/2014/main" xmlns="" id="{00000000-0008-0000-0100-00009A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39" name="Rectangle 155">
          <a:extLst>
            <a:ext uri="{FF2B5EF4-FFF2-40B4-BE49-F238E27FC236}">
              <a16:creationId xmlns:a16="http://schemas.microsoft.com/office/drawing/2014/main" xmlns="" id="{00000000-0008-0000-0100-00009B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48" name="Line 156">
          <a:extLst>
            <a:ext uri="{FF2B5EF4-FFF2-40B4-BE49-F238E27FC236}">
              <a16:creationId xmlns:a16="http://schemas.microsoft.com/office/drawing/2014/main" xmlns="" id="{00000000-0008-0000-0100-00009C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41" name="Rectangle 157">
          <a:extLst>
            <a:ext uri="{FF2B5EF4-FFF2-40B4-BE49-F238E27FC236}">
              <a16:creationId xmlns:a16="http://schemas.microsoft.com/office/drawing/2014/main" xmlns="" id="{00000000-0008-0000-0100-00009D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50" name="Line 158">
          <a:extLst>
            <a:ext uri="{FF2B5EF4-FFF2-40B4-BE49-F238E27FC236}">
              <a16:creationId xmlns:a16="http://schemas.microsoft.com/office/drawing/2014/main" xmlns="" id="{00000000-0008-0000-0100-00009E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43" name="Rectangle 159">
          <a:extLst>
            <a:ext uri="{FF2B5EF4-FFF2-40B4-BE49-F238E27FC236}">
              <a16:creationId xmlns:a16="http://schemas.microsoft.com/office/drawing/2014/main" xmlns="" id="{00000000-0008-0000-0100-00009F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52" name="Line 160">
          <a:extLst>
            <a:ext uri="{FF2B5EF4-FFF2-40B4-BE49-F238E27FC236}">
              <a16:creationId xmlns:a16="http://schemas.microsoft.com/office/drawing/2014/main" xmlns="" id="{00000000-0008-0000-0100-0000A0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45" name="Rectangle 161">
          <a:extLst>
            <a:ext uri="{FF2B5EF4-FFF2-40B4-BE49-F238E27FC236}">
              <a16:creationId xmlns:a16="http://schemas.microsoft.com/office/drawing/2014/main" xmlns="" id="{00000000-0008-0000-0100-0000A1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54" name="Line 162">
          <a:extLst>
            <a:ext uri="{FF2B5EF4-FFF2-40B4-BE49-F238E27FC236}">
              <a16:creationId xmlns:a16="http://schemas.microsoft.com/office/drawing/2014/main" xmlns="" id="{00000000-0008-0000-0100-0000A2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47" name="Rectangle 163">
          <a:extLst>
            <a:ext uri="{FF2B5EF4-FFF2-40B4-BE49-F238E27FC236}">
              <a16:creationId xmlns:a16="http://schemas.microsoft.com/office/drawing/2014/main" xmlns="" id="{00000000-0008-0000-0100-0000A3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56" name="Line 164">
          <a:extLst>
            <a:ext uri="{FF2B5EF4-FFF2-40B4-BE49-F238E27FC236}">
              <a16:creationId xmlns:a16="http://schemas.microsoft.com/office/drawing/2014/main" xmlns="" id="{00000000-0008-0000-0100-0000A4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49" name="Rectangle 165">
          <a:extLst>
            <a:ext uri="{FF2B5EF4-FFF2-40B4-BE49-F238E27FC236}">
              <a16:creationId xmlns:a16="http://schemas.microsoft.com/office/drawing/2014/main" xmlns="" id="{00000000-0008-0000-0100-0000A5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58" name="Line 166">
          <a:extLst>
            <a:ext uri="{FF2B5EF4-FFF2-40B4-BE49-F238E27FC236}">
              <a16:creationId xmlns:a16="http://schemas.microsoft.com/office/drawing/2014/main" xmlns="" id="{00000000-0008-0000-0100-0000A6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51" name="Rectangle 167">
          <a:extLst>
            <a:ext uri="{FF2B5EF4-FFF2-40B4-BE49-F238E27FC236}">
              <a16:creationId xmlns:a16="http://schemas.microsoft.com/office/drawing/2014/main" xmlns="" id="{00000000-0008-0000-0100-0000A7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60" name="Line 168">
          <a:extLst>
            <a:ext uri="{FF2B5EF4-FFF2-40B4-BE49-F238E27FC236}">
              <a16:creationId xmlns:a16="http://schemas.microsoft.com/office/drawing/2014/main" xmlns="" id="{00000000-0008-0000-0100-0000A8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53" name="Rectangle 169">
          <a:extLst>
            <a:ext uri="{FF2B5EF4-FFF2-40B4-BE49-F238E27FC236}">
              <a16:creationId xmlns:a16="http://schemas.microsoft.com/office/drawing/2014/main" xmlns="" id="{00000000-0008-0000-0100-0000A9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62" name="Line 170">
          <a:extLst>
            <a:ext uri="{FF2B5EF4-FFF2-40B4-BE49-F238E27FC236}">
              <a16:creationId xmlns:a16="http://schemas.microsoft.com/office/drawing/2014/main" xmlns="" id="{00000000-0008-0000-0100-0000AA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55" name="Rectangle 171">
          <a:extLst>
            <a:ext uri="{FF2B5EF4-FFF2-40B4-BE49-F238E27FC236}">
              <a16:creationId xmlns:a16="http://schemas.microsoft.com/office/drawing/2014/main" xmlns="" id="{00000000-0008-0000-0100-0000AB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64" name="Line 172">
          <a:extLst>
            <a:ext uri="{FF2B5EF4-FFF2-40B4-BE49-F238E27FC236}">
              <a16:creationId xmlns:a16="http://schemas.microsoft.com/office/drawing/2014/main" xmlns="" id="{00000000-0008-0000-0100-0000AC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57" name="Rectangle 173">
          <a:extLst>
            <a:ext uri="{FF2B5EF4-FFF2-40B4-BE49-F238E27FC236}">
              <a16:creationId xmlns:a16="http://schemas.microsoft.com/office/drawing/2014/main" xmlns="" id="{00000000-0008-0000-0100-0000AD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66" name="Line 174">
          <a:extLst>
            <a:ext uri="{FF2B5EF4-FFF2-40B4-BE49-F238E27FC236}">
              <a16:creationId xmlns:a16="http://schemas.microsoft.com/office/drawing/2014/main" xmlns="" id="{00000000-0008-0000-0100-0000AE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59" name="Rectangle 175">
          <a:extLst>
            <a:ext uri="{FF2B5EF4-FFF2-40B4-BE49-F238E27FC236}">
              <a16:creationId xmlns:a16="http://schemas.microsoft.com/office/drawing/2014/main" xmlns="" id="{00000000-0008-0000-0100-0000AF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68" name="Line 176">
          <a:extLst>
            <a:ext uri="{FF2B5EF4-FFF2-40B4-BE49-F238E27FC236}">
              <a16:creationId xmlns:a16="http://schemas.microsoft.com/office/drawing/2014/main" xmlns="" id="{00000000-0008-0000-0100-0000B0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61" name="Rectangle 177">
          <a:extLst>
            <a:ext uri="{FF2B5EF4-FFF2-40B4-BE49-F238E27FC236}">
              <a16:creationId xmlns:a16="http://schemas.microsoft.com/office/drawing/2014/main" xmlns="" id="{00000000-0008-0000-0100-0000B1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70" name="Line 178">
          <a:extLst>
            <a:ext uri="{FF2B5EF4-FFF2-40B4-BE49-F238E27FC236}">
              <a16:creationId xmlns:a16="http://schemas.microsoft.com/office/drawing/2014/main" xmlns="" id="{00000000-0008-0000-0100-0000B2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63" name="Rectangle 179">
          <a:extLst>
            <a:ext uri="{FF2B5EF4-FFF2-40B4-BE49-F238E27FC236}">
              <a16:creationId xmlns:a16="http://schemas.microsoft.com/office/drawing/2014/main" xmlns="" id="{00000000-0008-0000-0100-0000B3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72" name="Line 180">
          <a:extLst>
            <a:ext uri="{FF2B5EF4-FFF2-40B4-BE49-F238E27FC236}">
              <a16:creationId xmlns:a16="http://schemas.microsoft.com/office/drawing/2014/main" xmlns="" id="{00000000-0008-0000-0100-0000B4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65" name="Rectangle 181">
          <a:extLst>
            <a:ext uri="{FF2B5EF4-FFF2-40B4-BE49-F238E27FC236}">
              <a16:creationId xmlns:a16="http://schemas.microsoft.com/office/drawing/2014/main" xmlns="" id="{00000000-0008-0000-0100-0000B5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74" name="Line 182">
          <a:extLst>
            <a:ext uri="{FF2B5EF4-FFF2-40B4-BE49-F238E27FC236}">
              <a16:creationId xmlns:a16="http://schemas.microsoft.com/office/drawing/2014/main" xmlns="" id="{00000000-0008-0000-0100-0000B6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67" name="Rectangle 183">
          <a:extLst>
            <a:ext uri="{FF2B5EF4-FFF2-40B4-BE49-F238E27FC236}">
              <a16:creationId xmlns:a16="http://schemas.microsoft.com/office/drawing/2014/main" xmlns="" id="{00000000-0008-0000-0100-0000B7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76" name="Line 184">
          <a:extLst>
            <a:ext uri="{FF2B5EF4-FFF2-40B4-BE49-F238E27FC236}">
              <a16:creationId xmlns:a16="http://schemas.microsoft.com/office/drawing/2014/main" xmlns="" id="{00000000-0008-0000-0100-0000B8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69" name="Rectangle 185">
          <a:extLst>
            <a:ext uri="{FF2B5EF4-FFF2-40B4-BE49-F238E27FC236}">
              <a16:creationId xmlns:a16="http://schemas.microsoft.com/office/drawing/2014/main" xmlns="" id="{00000000-0008-0000-0100-0000B9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78" name="Line 186">
          <a:extLst>
            <a:ext uri="{FF2B5EF4-FFF2-40B4-BE49-F238E27FC236}">
              <a16:creationId xmlns:a16="http://schemas.microsoft.com/office/drawing/2014/main" xmlns="" id="{00000000-0008-0000-0100-0000BA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71" name="Rectangle 187">
          <a:extLst>
            <a:ext uri="{FF2B5EF4-FFF2-40B4-BE49-F238E27FC236}">
              <a16:creationId xmlns:a16="http://schemas.microsoft.com/office/drawing/2014/main" xmlns="" id="{00000000-0008-0000-0100-0000BB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80" name="Line 188">
          <a:extLst>
            <a:ext uri="{FF2B5EF4-FFF2-40B4-BE49-F238E27FC236}">
              <a16:creationId xmlns:a16="http://schemas.microsoft.com/office/drawing/2014/main" xmlns="" id="{00000000-0008-0000-0100-0000BC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73" name="Rectangle 189">
          <a:extLst>
            <a:ext uri="{FF2B5EF4-FFF2-40B4-BE49-F238E27FC236}">
              <a16:creationId xmlns:a16="http://schemas.microsoft.com/office/drawing/2014/main" xmlns="" id="{00000000-0008-0000-0100-0000BD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82" name="Line 190">
          <a:extLst>
            <a:ext uri="{FF2B5EF4-FFF2-40B4-BE49-F238E27FC236}">
              <a16:creationId xmlns:a16="http://schemas.microsoft.com/office/drawing/2014/main" xmlns="" id="{00000000-0008-0000-0100-0000BE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75" name="Rectangle 191">
          <a:extLst>
            <a:ext uri="{FF2B5EF4-FFF2-40B4-BE49-F238E27FC236}">
              <a16:creationId xmlns:a16="http://schemas.microsoft.com/office/drawing/2014/main" xmlns="" id="{00000000-0008-0000-0100-0000BF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84" name="Line 192">
          <a:extLst>
            <a:ext uri="{FF2B5EF4-FFF2-40B4-BE49-F238E27FC236}">
              <a16:creationId xmlns:a16="http://schemas.microsoft.com/office/drawing/2014/main" xmlns="" id="{00000000-0008-0000-0100-0000C0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77" name="Rectangle 193">
          <a:extLst>
            <a:ext uri="{FF2B5EF4-FFF2-40B4-BE49-F238E27FC236}">
              <a16:creationId xmlns:a16="http://schemas.microsoft.com/office/drawing/2014/main" xmlns="" id="{00000000-0008-0000-0100-0000C1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86" name="Line 194">
          <a:extLst>
            <a:ext uri="{FF2B5EF4-FFF2-40B4-BE49-F238E27FC236}">
              <a16:creationId xmlns:a16="http://schemas.microsoft.com/office/drawing/2014/main" xmlns="" id="{00000000-0008-0000-0100-0000C2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79" name="Rectangle 195">
          <a:extLst>
            <a:ext uri="{FF2B5EF4-FFF2-40B4-BE49-F238E27FC236}">
              <a16:creationId xmlns:a16="http://schemas.microsoft.com/office/drawing/2014/main" xmlns="" id="{00000000-0008-0000-0100-0000C3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88" name="Line 196">
          <a:extLst>
            <a:ext uri="{FF2B5EF4-FFF2-40B4-BE49-F238E27FC236}">
              <a16:creationId xmlns:a16="http://schemas.microsoft.com/office/drawing/2014/main" xmlns="" id="{00000000-0008-0000-0100-0000C4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81" name="Rectangle 197">
          <a:extLst>
            <a:ext uri="{FF2B5EF4-FFF2-40B4-BE49-F238E27FC236}">
              <a16:creationId xmlns:a16="http://schemas.microsoft.com/office/drawing/2014/main" xmlns="" id="{00000000-0008-0000-0100-0000C5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90" name="Line 198">
          <a:extLst>
            <a:ext uri="{FF2B5EF4-FFF2-40B4-BE49-F238E27FC236}">
              <a16:creationId xmlns:a16="http://schemas.microsoft.com/office/drawing/2014/main" xmlns="" id="{00000000-0008-0000-0100-0000C6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83" name="Rectangle 199">
          <a:extLst>
            <a:ext uri="{FF2B5EF4-FFF2-40B4-BE49-F238E27FC236}">
              <a16:creationId xmlns:a16="http://schemas.microsoft.com/office/drawing/2014/main" xmlns="" id="{00000000-0008-0000-0100-0000C7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92" name="Line 200">
          <a:extLst>
            <a:ext uri="{FF2B5EF4-FFF2-40B4-BE49-F238E27FC236}">
              <a16:creationId xmlns:a16="http://schemas.microsoft.com/office/drawing/2014/main" xmlns="" id="{00000000-0008-0000-0100-0000C8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85" name="Rectangle 201">
          <a:extLst>
            <a:ext uri="{FF2B5EF4-FFF2-40B4-BE49-F238E27FC236}">
              <a16:creationId xmlns:a16="http://schemas.microsoft.com/office/drawing/2014/main" xmlns="" id="{00000000-0008-0000-0100-0000C9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94" name="Line 202">
          <a:extLst>
            <a:ext uri="{FF2B5EF4-FFF2-40B4-BE49-F238E27FC236}">
              <a16:creationId xmlns:a16="http://schemas.microsoft.com/office/drawing/2014/main" xmlns="" id="{00000000-0008-0000-0100-0000CA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87" name="Rectangle 203">
          <a:extLst>
            <a:ext uri="{FF2B5EF4-FFF2-40B4-BE49-F238E27FC236}">
              <a16:creationId xmlns:a16="http://schemas.microsoft.com/office/drawing/2014/main" xmlns="" id="{00000000-0008-0000-0100-0000CB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96" name="Line 204">
          <a:extLst>
            <a:ext uri="{FF2B5EF4-FFF2-40B4-BE49-F238E27FC236}">
              <a16:creationId xmlns:a16="http://schemas.microsoft.com/office/drawing/2014/main" xmlns="" id="{00000000-0008-0000-0100-0000CC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89" name="Rectangle 205">
          <a:extLst>
            <a:ext uri="{FF2B5EF4-FFF2-40B4-BE49-F238E27FC236}">
              <a16:creationId xmlns:a16="http://schemas.microsoft.com/office/drawing/2014/main" xmlns="" id="{00000000-0008-0000-0100-0000CD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398" name="Line 206">
          <a:extLst>
            <a:ext uri="{FF2B5EF4-FFF2-40B4-BE49-F238E27FC236}">
              <a16:creationId xmlns:a16="http://schemas.microsoft.com/office/drawing/2014/main" xmlns="" id="{00000000-0008-0000-0100-0000CE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91" name="Rectangle 207">
          <a:extLst>
            <a:ext uri="{FF2B5EF4-FFF2-40B4-BE49-F238E27FC236}">
              <a16:creationId xmlns:a16="http://schemas.microsoft.com/office/drawing/2014/main" xmlns="" id="{00000000-0008-0000-0100-0000CF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00" name="Line 208">
          <a:extLst>
            <a:ext uri="{FF2B5EF4-FFF2-40B4-BE49-F238E27FC236}">
              <a16:creationId xmlns:a16="http://schemas.microsoft.com/office/drawing/2014/main" xmlns="" id="{00000000-0008-0000-0100-0000D0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93" name="Rectangle 209">
          <a:extLst>
            <a:ext uri="{FF2B5EF4-FFF2-40B4-BE49-F238E27FC236}">
              <a16:creationId xmlns:a16="http://schemas.microsoft.com/office/drawing/2014/main" xmlns="" id="{00000000-0008-0000-0100-0000D1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02" name="Line 210">
          <a:extLst>
            <a:ext uri="{FF2B5EF4-FFF2-40B4-BE49-F238E27FC236}">
              <a16:creationId xmlns:a16="http://schemas.microsoft.com/office/drawing/2014/main" xmlns="" id="{00000000-0008-0000-0100-0000D2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95" name="Rectangle 211">
          <a:extLst>
            <a:ext uri="{FF2B5EF4-FFF2-40B4-BE49-F238E27FC236}">
              <a16:creationId xmlns:a16="http://schemas.microsoft.com/office/drawing/2014/main" xmlns="" id="{00000000-0008-0000-0100-0000D3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04" name="Line 212">
          <a:extLst>
            <a:ext uri="{FF2B5EF4-FFF2-40B4-BE49-F238E27FC236}">
              <a16:creationId xmlns:a16="http://schemas.microsoft.com/office/drawing/2014/main" xmlns="" id="{00000000-0008-0000-0100-0000D4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97" name="Rectangle 213">
          <a:extLst>
            <a:ext uri="{FF2B5EF4-FFF2-40B4-BE49-F238E27FC236}">
              <a16:creationId xmlns:a16="http://schemas.microsoft.com/office/drawing/2014/main" xmlns="" id="{00000000-0008-0000-0100-0000D5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06" name="Line 214">
          <a:extLst>
            <a:ext uri="{FF2B5EF4-FFF2-40B4-BE49-F238E27FC236}">
              <a16:creationId xmlns:a16="http://schemas.microsoft.com/office/drawing/2014/main" xmlns="" id="{00000000-0008-0000-0100-0000D6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599" name="Rectangle 215">
          <a:extLst>
            <a:ext uri="{FF2B5EF4-FFF2-40B4-BE49-F238E27FC236}">
              <a16:creationId xmlns:a16="http://schemas.microsoft.com/office/drawing/2014/main" xmlns="" id="{00000000-0008-0000-0100-0000D7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08" name="Line 216">
          <a:extLst>
            <a:ext uri="{FF2B5EF4-FFF2-40B4-BE49-F238E27FC236}">
              <a16:creationId xmlns:a16="http://schemas.microsoft.com/office/drawing/2014/main" xmlns="" id="{00000000-0008-0000-0100-0000D8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601" name="Rectangle 217">
          <a:extLst>
            <a:ext uri="{FF2B5EF4-FFF2-40B4-BE49-F238E27FC236}">
              <a16:creationId xmlns:a16="http://schemas.microsoft.com/office/drawing/2014/main" xmlns="" id="{00000000-0008-0000-0100-0000D9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10" name="Line 218">
          <a:extLst>
            <a:ext uri="{FF2B5EF4-FFF2-40B4-BE49-F238E27FC236}">
              <a16:creationId xmlns:a16="http://schemas.microsoft.com/office/drawing/2014/main" xmlns="" id="{00000000-0008-0000-0100-0000DA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603" name="Rectangle 219">
          <a:extLst>
            <a:ext uri="{FF2B5EF4-FFF2-40B4-BE49-F238E27FC236}">
              <a16:creationId xmlns:a16="http://schemas.microsoft.com/office/drawing/2014/main" xmlns="" id="{00000000-0008-0000-0100-0000DB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12" name="Line 220">
          <a:extLst>
            <a:ext uri="{FF2B5EF4-FFF2-40B4-BE49-F238E27FC236}">
              <a16:creationId xmlns:a16="http://schemas.microsoft.com/office/drawing/2014/main" xmlns="" id="{00000000-0008-0000-0100-0000DC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605" name="Rectangle 221">
          <a:extLst>
            <a:ext uri="{FF2B5EF4-FFF2-40B4-BE49-F238E27FC236}">
              <a16:creationId xmlns:a16="http://schemas.microsoft.com/office/drawing/2014/main" xmlns="" id="{00000000-0008-0000-0100-0000DD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14" name="Line 222">
          <a:extLst>
            <a:ext uri="{FF2B5EF4-FFF2-40B4-BE49-F238E27FC236}">
              <a16:creationId xmlns:a16="http://schemas.microsoft.com/office/drawing/2014/main" xmlns="" id="{00000000-0008-0000-0100-0000DE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607" name="Rectangle 223">
          <a:extLst>
            <a:ext uri="{FF2B5EF4-FFF2-40B4-BE49-F238E27FC236}">
              <a16:creationId xmlns:a16="http://schemas.microsoft.com/office/drawing/2014/main" xmlns="" id="{00000000-0008-0000-0100-0000DF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16" name="Line 224">
          <a:extLst>
            <a:ext uri="{FF2B5EF4-FFF2-40B4-BE49-F238E27FC236}">
              <a16:creationId xmlns:a16="http://schemas.microsoft.com/office/drawing/2014/main" xmlns="" id="{00000000-0008-0000-0100-0000E0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609" name="Rectangle 225">
          <a:extLst>
            <a:ext uri="{FF2B5EF4-FFF2-40B4-BE49-F238E27FC236}">
              <a16:creationId xmlns:a16="http://schemas.microsoft.com/office/drawing/2014/main" xmlns="" id="{00000000-0008-0000-0100-0000E1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18" name="Line 226">
          <a:extLst>
            <a:ext uri="{FF2B5EF4-FFF2-40B4-BE49-F238E27FC236}">
              <a16:creationId xmlns:a16="http://schemas.microsoft.com/office/drawing/2014/main" xmlns="" id="{00000000-0008-0000-0100-0000E2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611" name="Rectangle 227">
          <a:extLst>
            <a:ext uri="{FF2B5EF4-FFF2-40B4-BE49-F238E27FC236}">
              <a16:creationId xmlns:a16="http://schemas.microsoft.com/office/drawing/2014/main" xmlns="" id="{00000000-0008-0000-0100-0000E3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20" name="Line 228">
          <a:extLst>
            <a:ext uri="{FF2B5EF4-FFF2-40B4-BE49-F238E27FC236}">
              <a16:creationId xmlns:a16="http://schemas.microsoft.com/office/drawing/2014/main" xmlns="" id="{00000000-0008-0000-0100-0000E4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613" name="Rectangle 229">
          <a:extLst>
            <a:ext uri="{FF2B5EF4-FFF2-40B4-BE49-F238E27FC236}">
              <a16:creationId xmlns:a16="http://schemas.microsoft.com/office/drawing/2014/main" xmlns="" id="{00000000-0008-0000-0100-0000E5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22" name="Line 230">
          <a:extLst>
            <a:ext uri="{FF2B5EF4-FFF2-40B4-BE49-F238E27FC236}">
              <a16:creationId xmlns:a16="http://schemas.microsoft.com/office/drawing/2014/main" xmlns="" id="{00000000-0008-0000-0100-0000E6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615" name="Rectangle 231">
          <a:extLst>
            <a:ext uri="{FF2B5EF4-FFF2-40B4-BE49-F238E27FC236}">
              <a16:creationId xmlns:a16="http://schemas.microsoft.com/office/drawing/2014/main" xmlns="" id="{00000000-0008-0000-0100-0000E7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24" name="Line 232">
          <a:extLst>
            <a:ext uri="{FF2B5EF4-FFF2-40B4-BE49-F238E27FC236}">
              <a16:creationId xmlns:a16="http://schemas.microsoft.com/office/drawing/2014/main" xmlns="" id="{00000000-0008-0000-0100-0000E8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617" name="Rectangle 233">
          <a:extLst>
            <a:ext uri="{FF2B5EF4-FFF2-40B4-BE49-F238E27FC236}">
              <a16:creationId xmlns:a16="http://schemas.microsoft.com/office/drawing/2014/main" xmlns="" id="{00000000-0008-0000-0100-0000E9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26" name="Line 234">
          <a:extLst>
            <a:ext uri="{FF2B5EF4-FFF2-40B4-BE49-F238E27FC236}">
              <a16:creationId xmlns:a16="http://schemas.microsoft.com/office/drawing/2014/main" xmlns="" id="{00000000-0008-0000-0100-0000EA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619" name="Rectangle 235">
          <a:extLst>
            <a:ext uri="{FF2B5EF4-FFF2-40B4-BE49-F238E27FC236}">
              <a16:creationId xmlns:a16="http://schemas.microsoft.com/office/drawing/2014/main" xmlns="" id="{00000000-0008-0000-0100-0000EB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28" name="Line 236">
          <a:extLst>
            <a:ext uri="{FF2B5EF4-FFF2-40B4-BE49-F238E27FC236}">
              <a16:creationId xmlns:a16="http://schemas.microsoft.com/office/drawing/2014/main" xmlns="" id="{00000000-0008-0000-0100-0000EC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621" name="Rectangle 237">
          <a:extLst>
            <a:ext uri="{FF2B5EF4-FFF2-40B4-BE49-F238E27FC236}">
              <a16:creationId xmlns:a16="http://schemas.microsoft.com/office/drawing/2014/main" xmlns="" id="{00000000-0008-0000-0100-0000ED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30" name="Line 238">
          <a:extLst>
            <a:ext uri="{FF2B5EF4-FFF2-40B4-BE49-F238E27FC236}">
              <a16:creationId xmlns:a16="http://schemas.microsoft.com/office/drawing/2014/main" xmlns="" id="{00000000-0008-0000-0100-0000EE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623" name="Rectangle 239">
          <a:extLst>
            <a:ext uri="{FF2B5EF4-FFF2-40B4-BE49-F238E27FC236}">
              <a16:creationId xmlns:a16="http://schemas.microsoft.com/office/drawing/2014/main" xmlns="" id="{00000000-0008-0000-0100-0000EF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32" name="Line 240">
          <a:extLst>
            <a:ext uri="{FF2B5EF4-FFF2-40B4-BE49-F238E27FC236}">
              <a16:creationId xmlns:a16="http://schemas.microsoft.com/office/drawing/2014/main" xmlns="" id="{00000000-0008-0000-0100-0000F0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625" name="Rectangle 241">
          <a:extLst>
            <a:ext uri="{FF2B5EF4-FFF2-40B4-BE49-F238E27FC236}">
              <a16:creationId xmlns:a16="http://schemas.microsoft.com/office/drawing/2014/main" xmlns="" id="{00000000-0008-0000-0100-0000F1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34" name="Line 242">
          <a:extLst>
            <a:ext uri="{FF2B5EF4-FFF2-40B4-BE49-F238E27FC236}">
              <a16:creationId xmlns:a16="http://schemas.microsoft.com/office/drawing/2014/main" xmlns="" id="{00000000-0008-0000-0100-0000F2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627" name="Rectangle 243">
          <a:extLst>
            <a:ext uri="{FF2B5EF4-FFF2-40B4-BE49-F238E27FC236}">
              <a16:creationId xmlns:a16="http://schemas.microsoft.com/office/drawing/2014/main" xmlns="" id="{00000000-0008-0000-0100-0000F3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36" name="Line 244">
          <a:extLst>
            <a:ext uri="{FF2B5EF4-FFF2-40B4-BE49-F238E27FC236}">
              <a16:creationId xmlns:a16="http://schemas.microsoft.com/office/drawing/2014/main" xmlns="" id="{00000000-0008-0000-0100-0000F4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629" name="Rectangle 245">
          <a:extLst>
            <a:ext uri="{FF2B5EF4-FFF2-40B4-BE49-F238E27FC236}">
              <a16:creationId xmlns:a16="http://schemas.microsoft.com/office/drawing/2014/main" xmlns="" id="{00000000-0008-0000-0100-0000F5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38" name="Line 246">
          <a:extLst>
            <a:ext uri="{FF2B5EF4-FFF2-40B4-BE49-F238E27FC236}">
              <a16:creationId xmlns:a16="http://schemas.microsoft.com/office/drawing/2014/main" xmlns="" id="{00000000-0008-0000-0100-0000F6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631" name="Rectangle 247">
          <a:extLst>
            <a:ext uri="{FF2B5EF4-FFF2-40B4-BE49-F238E27FC236}">
              <a16:creationId xmlns:a16="http://schemas.microsoft.com/office/drawing/2014/main" xmlns="" id="{00000000-0008-0000-0100-0000F7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40" name="Line 248">
          <a:extLst>
            <a:ext uri="{FF2B5EF4-FFF2-40B4-BE49-F238E27FC236}">
              <a16:creationId xmlns:a16="http://schemas.microsoft.com/office/drawing/2014/main" xmlns="" id="{00000000-0008-0000-0100-0000F8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633" name="Rectangle 249">
          <a:extLst>
            <a:ext uri="{FF2B5EF4-FFF2-40B4-BE49-F238E27FC236}">
              <a16:creationId xmlns:a16="http://schemas.microsoft.com/office/drawing/2014/main" xmlns="" id="{00000000-0008-0000-0100-0000F9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42" name="Line 250">
          <a:extLst>
            <a:ext uri="{FF2B5EF4-FFF2-40B4-BE49-F238E27FC236}">
              <a16:creationId xmlns:a16="http://schemas.microsoft.com/office/drawing/2014/main" xmlns="" id="{00000000-0008-0000-0100-0000FA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635" name="Rectangle 251">
          <a:extLst>
            <a:ext uri="{FF2B5EF4-FFF2-40B4-BE49-F238E27FC236}">
              <a16:creationId xmlns:a16="http://schemas.microsoft.com/office/drawing/2014/main" xmlns="" id="{00000000-0008-0000-0100-0000FB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44" name="Line 252">
          <a:extLst>
            <a:ext uri="{FF2B5EF4-FFF2-40B4-BE49-F238E27FC236}">
              <a16:creationId xmlns:a16="http://schemas.microsoft.com/office/drawing/2014/main" xmlns="" id="{00000000-0008-0000-0100-0000FC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637" name="Rectangle 253">
          <a:extLst>
            <a:ext uri="{FF2B5EF4-FFF2-40B4-BE49-F238E27FC236}">
              <a16:creationId xmlns:a16="http://schemas.microsoft.com/office/drawing/2014/main" xmlns="" id="{00000000-0008-0000-0100-0000FD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46" name="Line 254">
          <a:extLst>
            <a:ext uri="{FF2B5EF4-FFF2-40B4-BE49-F238E27FC236}">
              <a16:creationId xmlns:a16="http://schemas.microsoft.com/office/drawing/2014/main" xmlns="" id="{00000000-0008-0000-0100-0000FE1A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639" name="Rectangle 255">
          <a:extLst>
            <a:ext uri="{FF2B5EF4-FFF2-40B4-BE49-F238E27FC236}">
              <a16:creationId xmlns:a16="http://schemas.microsoft.com/office/drawing/2014/main" xmlns="" id="{00000000-0008-0000-0100-0000FF40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2448" name="Line 256">
          <a:extLst>
            <a:ext uri="{FF2B5EF4-FFF2-40B4-BE49-F238E27FC236}">
              <a16:creationId xmlns:a16="http://schemas.microsoft.com/office/drawing/2014/main" xmlns="" id="{00000000-0008-0000-0100-0000001B0100}"/>
            </a:ext>
          </a:extLst>
        </xdr:cNvPr>
        <xdr:cNvSpPr>
          <a:spLocks noChangeShapeType="1"/>
        </xdr:cNvSpPr>
      </xdr:nvSpPr>
      <xdr:spPr bwMode="auto">
        <a:xfrm>
          <a:off x="190500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361" name="Rectangle 1">
          <a:extLst>
            <a:ext uri="{FF2B5EF4-FFF2-40B4-BE49-F238E27FC236}">
              <a16:creationId xmlns:a16="http://schemas.microsoft.com/office/drawing/2014/main" xmlns="" id="{00000000-0008-0000-0D00-000001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290" name="Line 2">
          <a:extLst>
            <a:ext uri="{FF2B5EF4-FFF2-40B4-BE49-F238E27FC236}">
              <a16:creationId xmlns:a16="http://schemas.microsoft.com/office/drawing/2014/main" xmlns="" id="{00000000-0008-0000-0D00-000002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363" name="Rectangle 3">
          <a:extLst>
            <a:ext uri="{FF2B5EF4-FFF2-40B4-BE49-F238E27FC236}">
              <a16:creationId xmlns:a16="http://schemas.microsoft.com/office/drawing/2014/main" xmlns="" id="{00000000-0008-0000-0D00-000003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292" name="Line 4">
          <a:extLst>
            <a:ext uri="{FF2B5EF4-FFF2-40B4-BE49-F238E27FC236}">
              <a16:creationId xmlns:a16="http://schemas.microsoft.com/office/drawing/2014/main" xmlns="" id="{00000000-0008-0000-0D00-000004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365" name="Rectangle 5">
          <a:extLst>
            <a:ext uri="{FF2B5EF4-FFF2-40B4-BE49-F238E27FC236}">
              <a16:creationId xmlns:a16="http://schemas.microsoft.com/office/drawing/2014/main" xmlns="" id="{00000000-0008-0000-0D00-000005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294" name="Line 6">
          <a:extLst>
            <a:ext uri="{FF2B5EF4-FFF2-40B4-BE49-F238E27FC236}">
              <a16:creationId xmlns:a16="http://schemas.microsoft.com/office/drawing/2014/main" xmlns="" id="{00000000-0008-0000-0D00-000006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367" name="Rectangle 7">
          <a:extLst>
            <a:ext uri="{FF2B5EF4-FFF2-40B4-BE49-F238E27FC236}">
              <a16:creationId xmlns:a16="http://schemas.microsoft.com/office/drawing/2014/main" xmlns="" id="{00000000-0008-0000-0D00-000007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296" name="Line 8">
          <a:extLst>
            <a:ext uri="{FF2B5EF4-FFF2-40B4-BE49-F238E27FC236}">
              <a16:creationId xmlns:a16="http://schemas.microsoft.com/office/drawing/2014/main" xmlns="" id="{00000000-0008-0000-0D00-000008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369" name="Rectangle 9">
          <a:extLst>
            <a:ext uri="{FF2B5EF4-FFF2-40B4-BE49-F238E27FC236}">
              <a16:creationId xmlns:a16="http://schemas.microsoft.com/office/drawing/2014/main" xmlns="" id="{00000000-0008-0000-0D00-000009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298" name="Line 10">
          <a:extLst>
            <a:ext uri="{FF2B5EF4-FFF2-40B4-BE49-F238E27FC236}">
              <a16:creationId xmlns:a16="http://schemas.microsoft.com/office/drawing/2014/main" xmlns="" id="{00000000-0008-0000-0D00-00000A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371" name="Rectangle 11">
          <a:extLst>
            <a:ext uri="{FF2B5EF4-FFF2-40B4-BE49-F238E27FC236}">
              <a16:creationId xmlns:a16="http://schemas.microsoft.com/office/drawing/2014/main" xmlns="" id="{00000000-0008-0000-0D00-00000B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00" name="Line 12">
          <a:extLst>
            <a:ext uri="{FF2B5EF4-FFF2-40B4-BE49-F238E27FC236}">
              <a16:creationId xmlns:a16="http://schemas.microsoft.com/office/drawing/2014/main" xmlns="" id="{00000000-0008-0000-0D00-00000C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373" name="Rectangle 13">
          <a:extLst>
            <a:ext uri="{FF2B5EF4-FFF2-40B4-BE49-F238E27FC236}">
              <a16:creationId xmlns:a16="http://schemas.microsoft.com/office/drawing/2014/main" xmlns="" id="{00000000-0008-0000-0D00-00000D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02" name="Line 14">
          <a:extLst>
            <a:ext uri="{FF2B5EF4-FFF2-40B4-BE49-F238E27FC236}">
              <a16:creationId xmlns:a16="http://schemas.microsoft.com/office/drawing/2014/main" xmlns="" id="{00000000-0008-0000-0D00-00000E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375" name="Rectangle 15">
          <a:extLst>
            <a:ext uri="{FF2B5EF4-FFF2-40B4-BE49-F238E27FC236}">
              <a16:creationId xmlns:a16="http://schemas.microsoft.com/office/drawing/2014/main" xmlns="" id="{00000000-0008-0000-0D00-00000F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04" name="Line 16">
          <a:extLst>
            <a:ext uri="{FF2B5EF4-FFF2-40B4-BE49-F238E27FC236}">
              <a16:creationId xmlns:a16="http://schemas.microsoft.com/office/drawing/2014/main" xmlns="" id="{00000000-0008-0000-0D00-000010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377" name="Rectangle 17">
          <a:extLst>
            <a:ext uri="{FF2B5EF4-FFF2-40B4-BE49-F238E27FC236}">
              <a16:creationId xmlns:a16="http://schemas.microsoft.com/office/drawing/2014/main" xmlns="" id="{00000000-0008-0000-0D00-000011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06" name="Line 18">
          <a:extLst>
            <a:ext uri="{FF2B5EF4-FFF2-40B4-BE49-F238E27FC236}">
              <a16:creationId xmlns:a16="http://schemas.microsoft.com/office/drawing/2014/main" xmlns="" id="{00000000-0008-0000-0D00-000012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379" name="Rectangle 19">
          <a:extLst>
            <a:ext uri="{FF2B5EF4-FFF2-40B4-BE49-F238E27FC236}">
              <a16:creationId xmlns:a16="http://schemas.microsoft.com/office/drawing/2014/main" xmlns="" id="{00000000-0008-0000-0D00-000013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08" name="Line 20">
          <a:extLst>
            <a:ext uri="{FF2B5EF4-FFF2-40B4-BE49-F238E27FC236}">
              <a16:creationId xmlns:a16="http://schemas.microsoft.com/office/drawing/2014/main" xmlns="" id="{00000000-0008-0000-0D00-000014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381" name="Rectangle 21">
          <a:extLst>
            <a:ext uri="{FF2B5EF4-FFF2-40B4-BE49-F238E27FC236}">
              <a16:creationId xmlns:a16="http://schemas.microsoft.com/office/drawing/2014/main" xmlns="" id="{00000000-0008-0000-0D00-000015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10" name="Line 22">
          <a:extLst>
            <a:ext uri="{FF2B5EF4-FFF2-40B4-BE49-F238E27FC236}">
              <a16:creationId xmlns:a16="http://schemas.microsoft.com/office/drawing/2014/main" xmlns="" id="{00000000-0008-0000-0D00-000016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383" name="Rectangle 23">
          <a:extLst>
            <a:ext uri="{FF2B5EF4-FFF2-40B4-BE49-F238E27FC236}">
              <a16:creationId xmlns:a16="http://schemas.microsoft.com/office/drawing/2014/main" xmlns="" id="{00000000-0008-0000-0D00-000017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12" name="Line 24">
          <a:extLst>
            <a:ext uri="{FF2B5EF4-FFF2-40B4-BE49-F238E27FC236}">
              <a16:creationId xmlns:a16="http://schemas.microsoft.com/office/drawing/2014/main" xmlns="" id="{00000000-0008-0000-0D00-000018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385" name="Rectangle 25">
          <a:extLst>
            <a:ext uri="{FF2B5EF4-FFF2-40B4-BE49-F238E27FC236}">
              <a16:creationId xmlns:a16="http://schemas.microsoft.com/office/drawing/2014/main" xmlns="" id="{00000000-0008-0000-0D00-000019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14" name="Line 26">
          <a:extLst>
            <a:ext uri="{FF2B5EF4-FFF2-40B4-BE49-F238E27FC236}">
              <a16:creationId xmlns:a16="http://schemas.microsoft.com/office/drawing/2014/main" xmlns="" id="{00000000-0008-0000-0D00-00001A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387" name="Rectangle 27">
          <a:extLst>
            <a:ext uri="{FF2B5EF4-FFF2-40B4-BE49-F238E27FC236}">
              <a16:creationId xmlns:a16="http://schemas.microsoft.com/office/drawing/2014/main" xmlns="" id="{00000000-0008-0000-0D00-00001B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16" name="Line 28">
          <a:extLst>
            <a:ext uri="{FF2B5EF4-FFF2-40B4-BE49-F238E27FC236}">
              <a16:creationId xmlns:a16="http://schemas.microsoft.com/office/drawing/2014/main" xmlns="" id="{00000000-0008-0000-0D00-00001C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389" name="Rectangle 29">
          <a:extLst>
            <a:ext uri="{FF2B5EF4-FFF2-40B4-BE49-F238E27FC236}">
              <a16:creationId xmlns:a16="http://schemas.microsoft.com/office/drawing/2014/main" xmlns="" id="{00000000-0008-0000-0D00-00001D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18" name="Line 30">
          <a:extLst>
            <a:ext uri="{FF2B5EF4-FFF2-40B4-BE49-F238E27FC236}">
              <a16:creationId xmlns:a16="http://schemas.microsoft.com/office/drawing/2014/main" xmlns="" id="{00000000-0008-0000-0D00-00001E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391" name="Rectangle 31">
          <a:extLst>
            <a:ext uri="{FF2B5EF4-FFF2-40B4-BE49-F238E27FC236}">
              <a16:creationId xmlns:a16="http://schemas.microsoft.com/office/drawing/2014/main" xmlns="" id="{00000000-0008-0000-0D00-00001F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20" name="Line 32">
          <a:extLst>
            <a:ext uri="{FF2B5EF4-FFF2-40B4-BE49-F238E27FC236}">
              <a16:creationId xmlns:a16="http://schemas.microsoft.com/office/drawing/2014/main" xmlns="" id="{00000000-0008-0000-0D00-000020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393" name="Rectangle 33">
          <a:extLst>
            <a:ext uri="{FF2B5EF4-FFF2-40B4-BE49-F238E27FC236}">
              <a16:creationId xmlns:a16="http://schemas.microsoft.com/office/drawing/2014/main" xmlns="" id="{00000000-0008-0000-0D00-000021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22" name="Line 34">
          <a:extLst>
            <a:ext uri="{FF2B5EF4-FFF2-40B4-BE49-F238E27FC236}">
              <a16:creationId xmlns:a16="http://schemas.microsoft.com/office/drawing/2014/main" xmlns="" id="{00000000-0008-0000-0D00-000022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395" name="Rectangle 35">
          <a:extLst>
            <a:ext uri="{FF2B5EF4-FFF2-40B4-BE49-F238E27FC236}">
              <a16:creationId xmlns:a16="http://schemas.microsoft.com/office/drawing/2014/main" xmlns="" id="{00000000-0008-0000-0D00-000023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24" name="Line 36">
          <a:extLst>
            <a:ext uri="{FF2B5EF4-FFF2-40B4-BE49-F238E27FC236}">
              <a16:creationId xmlns:a16="http://schemas.microsoft.com/office/drawing/2014/main" xmlns="" id="{00000000-0008-0000-0D00-000024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397" name="Rectangle 37">
          <a:extLst>
            <a:ext uri="{FF2B5EF4-FFF2-40B4-BE49-F238E27FC236}">
              <a16:creationId xmlns:a16="http://schemas.microsoft.com/office/drawing/2014/main" xmlns="" id="{00000000-0008-0000-0D00-000025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26" name="Line 38">
          <a:extLst>
            <a:ext uri="{FF2B5EF4-FFF2-40B4-BE49-F238E27FC236}">
              <a16:creationId xmlns:a16="http://schemas.microsoft.com/office/drawing/2014/main" xmlns="" id="{00000000-0008-0000-0D00-000026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399" name="Rectangle 39">
          <a:extLst>
            <a:ext uri="{FF2B5EF4-FFF2-40B4-BE49-F238E27FC236}">
              <a16:creationId xmlns:a16="http://schemas.microsoft.com/office/drawing/2014/main" xmlns="" id="{00000000-0008-0000-0D00-000027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28" name="Line 40">
          <a:extLst>
            <a:ext uri="{FF2B5EF4-FFF2-40B4-BE49-F238E27FC236}">
              <a16:creationId xmlns:a16="http://schemas.microsoft.com/office/drawing/2014/main" xmlns="" id="{00000000-0008-0000-0D00-000028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01" name="Rectangle 41">
          <a:extLst>
            <a:ext uri="{FF2B5EF4-FFF2-40B4-BE49-F238E27FC236}">
              <a16:creationId xmlns:a16="http://schemas.microsoft.com/office/drawing/2014/main" xmlns="" id="{00000000-0008-0000-0D00-000029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30" name="Line 42">
          <a:extLst>
            <a:ext uri="{FF2B5EF4-FFF2-40B4-BE49-F238E27FC236}">
              <a16:creationId xmlns:a16="http://schemas.microsoft.com/office/drawing/2014/main" xmlns="" id="{00000000-0008-0000-0D00-00002A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03" name="Rectangle 43">
          <a:extLst>
            <a:ext uri="{FF2B5EF4-FFF2-40B4-BE49-F238E27FC236}">
              <a16:creationId xmlns:a16="http://schemas.microsoft.com/office/drawing/2014/main" xmlns="" id="{00000000-0008-0000-0D00-00002B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32" name="Line 44">
          <a:extLst>
            <a:ext uri="{FF2B5EF4-FFF2-40B4-BE49-F238E27FC236}">
              <a16:creationId xmlns:a16="http://schemas.microsoft.com/office/drawing/2014/main" xmlns="" id="{00000000-0008-0000-0D00-00002C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05" name="Rectangle 45">
          <a:extLst>
            <a:ext uri="{FF2B5EF4-FFF2-40B4-BE49-F238E27FC236}">
              <a16:creationId xmlns:a16="http://schemas.microsoft.com/office/drawing/2014/main" xmlns="" id="{00000000-0008-0000-0D00-00002D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34" name="Line 46">
          <a:extLst>
            <a:ext uri="{FF2B5EF4-FFF2-40B4-BE49-F238E27FC236}">
              <a16:creationId xmlns:a16="http://schemas.microsoft.com/office/drawing/2014/main" xmlns="" id="{00000000-0008-0000-0D00-00002E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07" name="Rectangle 47">
          <a:extLst>
            <a:ext uri="{FF2B5EF4-FFF2-40B4-BE49-F238E27FC236}">
              <a16:creationId xmlns:a16="http://schemas.microsoft.com/office/drawing/2014/main" xmlns="" id="{00000000-0008-0000-0D00-00002F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36" name="Line 48">
          <a:extLst>
            <a:ext uri="{FF2B5EF4-FFF2-40B4-BE49-F238E27FC236}">
              <a16:creationId xmlns:a16="http://schemas.microsoft.com/office/drawing/2014/main" xmlns="" id="{00000000-0008-0000-0D00-000030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09" name="Rectangle 49">
          <a:extLst>
            <a:ext uri="{FF2B5EF4-FFF2-40B4-BE49-F238E27FC236}">
              <a16:creationId xmlns:a16="http://schemas.microsoft.com/office/drawing/2014/main" xmlns="" id="{00000000-0008-0000-0D00-000031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38" name="Line 50">
          <a:extLst>
            <a:ext uri="{FF2B5EF4-FFF2-40B4-BE49-F238E27FC236}">
              <a16:creationId xmlns:a16="http://schemas.microsoft.com/office/drawing/2014/main" xmlns="" id="{00000000-0008-0000-0D00-000032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11" name="Rectangle 51">
          <a:extLst>
            <a:ext uri="{FF2B5EF4-FFF2-40B4-BE49-F238E27FC236}">
              <a16:creationId xmlns:a16="http://schemas.microsoft.com/office/drawing/2014/main" xmlns="" id="{00000000-0008-0000-0D00-000033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40" name="Line 52">
          <a:extLst>
            <a:ext uri="{FF2B5EF4-FFF2-40B4-BE49-F238E27FC236}">
              <a16:creationId xmlns:a16="http://schemas.microsoft.com/office/drawing/2014/main" xmlns="" id="{00000000-0008-0000-0D00-000034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13" name="Rectangle 53">
          <a:extLst>
            <a:ext uri="{FF2B5EF4-FFF2-40B4-BE49-F238E27FC236}">
              <a16:creationId xmlns:a16="http://schemas.microsoft.com/office/drawing/2014/main" xmlns="" id="{00000000-0008-0000-0D00-000035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42" name="Line 54">
          <a:extLst>
            <a:ext uri="{FF2B5EF4-FFF2-40B4-BE49-F238E27FC236}">
              <a16:creationId xmlns:a16="http://schemas.microsoft.com/office/drawing/2014/main" xmlns="" id="{00000000-0008-0000-0D00-000036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15" name="Rectangle 55">
          <a:extLst>
            <a:ext uri="{FF2B5EF4-FFF2-40B4-BE49-F238E27FC236}">
              <a16:creationId xmlns:a16="http://schemas.microsoft.com/office/drawing/2014/main" xmlns="" id="{00000000-0008-0000-0D00-000037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44" name="Line 56">
          <a:extLst>
            <a:ext uri="{FF2B5EF4-FFF2-40B4-BE49-F238E27FC236}">
              <a16:creationId xmlns:a16="http://schemas.microsoft.com/office/drawing/2014/main" xmlns="" id="{00000000-0008-0000-0D00-000038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17" name="Rectangle 57">
          <a:extLst>
            <a:ext uri="{FF2B5EF4-FFF2-40B4-BE49-F238E27FC236}">
              <a16:creationId xmlns:a16="http://schemas.microsoft.com/office/drawing/2014/main" xmlns="" id="{00000000-0008-0000-0D00-000039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46" name="Line 58">
          <a:extLst>
            <a:ext uri="{FF2B5EF4-FFF2-40B4-BE49-F238E27FC236}">
              <a16:creationId xmlns:a16="http://schemas.microsoft.com/office/drawing/2014/main" xmlns="" id="{00000000-0008-0000-0D00-00003A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19" name="Rectangle 59">
          <a:extLst>
            <a:ext uri="{FF2B5EF4-FFF2-40B4-BE49-F238E27FC236}">
              <a16:creationId xmlns:a16="http://schemas.microsoft.com/office/drawing/2014/main" xmlns="" id="{00000000-0008-0000-0D00-00003B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48" name="Line 60">
          <a:extLst>
            <a:ext uri="{FF2B5EF4-FFF2-40B4-BE49-F238E27FC236}">
              <a16:creationId xmlns:a16="http://schemas.microsoft.com/office/drawing/2014/main" xmlns="" id="{00000000-0008-0000-0D00-00003C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21" name="Rectangle 61">
          <a:extLst>
            <a:ext uri="{FF2B5EF4-FFF2-40B4-BE49-F238E27FC236}">
              <a16:creationId xmlns:a16="http://schemas.microsoft.com/office/drawing/2014/main" xmlns="" id="{00000000-0008-0000-0D00-00003D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50" name="Line 62">
          <a:extLst>
            <a:ext uri="{FF2B5EF4-FFF2-40B4-BE49-F238E27FC236}">
              <a16:creationId xmlns:a16="http://schemas.microsoft.com/office/drawing/2014/main" xmlns="" id="{00000000-0008-0000-0D00-00003E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23" name="Rectangle 63">
          <a:extLst>
            <a:ext uri="{FF2B5EF4-FFF2-40B4-BE49-F238E27FC236}">
              <a16:creationId xmlns:a16="http://schemas.microsoft.com/office/drawing/2014/main" xmlns="" id="{00000000-0008-0000-0D00-00003F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52" name="Line 64">
          <a:extLst>
            <a:ext uri="{FF2B5EF4-FFF2-40B4-BE49-F238E27FC236}">
              <a16:creationId xmlns:a16="http://schemas.microsoft.com/office/drawing/2014/main" xmlns="" id="{00000000-0008-0000-0D00-000040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25" name="Rectangle 65">
          <a:extLst>
            <a:ext uri="{FF2B5EF4-FFF2-40B4-BE49-F238E27FC236}">
              <a16:creationId xmlns:a16="http://schemas.microsoft.com/office/drawing/2014/main" xmlns="" id="{00000000-0008-0000-0D00-000041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54" name="Line 66">
          <a:extLst>
            <a:ext uri="{FF2B5EF4-FFF2-40B4-BE49-F238E27FC236}">
              <a16:creationId xmlns:a16="http://schemas.microsoft.com/office/drawing/2014/main" xmlns="" id="{00000000-0008-0000-0D00-000042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27" name="Rectangle 67">
          <a:extLst>
            <a:ext uri="{FF2B5EF4-FFF2-40B4-BE49-F238E27FC236}">
              <a16:creationId xmlns:a16="http://schemas.microsoft.com/office/drawing/2014/main" xmlns="" id="{00000000-0008-0000-0D00-000043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56" name="Line 68">
          <a:extLst>
            <a:ext uri="{FF2B5EF4-FFF2-40B4-BE49-F238E27FC236}">
              <a16:creationId xmlns:a16="http://schemas.microsoft.com/office/drawing/2014/main" xmlns="" id="{00000000-0008-0000-0D00-000044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29" name="Rectangle 69">
          <a:extLst>
            <a:ext uri="{FF2B5EF4-FFF2-40B4-BE49-F238E27FC236}">
              <a16:creationId xmlns:a16="http://schemas.microsoft.com/office/drawing/2014/main" xmlns="" id="{00000000-0008-0000-0D00-000045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58" name="Line 70">
          <a:extLst>
            <a:ext uri="{FF2B5EF4-FFF2-40B4-BE49-F238E27FC236}">
              <a16:creationId xmlns:a16="http://schemas.microsoft.com/office/drawing/2014/main" xmlns="" id="{00000000-0008-0000-0D00-000046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31" name="Rectangle 71">
          <a:extLst>
            <a:ext uri="{FF2B5EF4-FFF2-40B4-BE49-F238E27FC236}">
              <a16:creationId xmlns:a16="http://schemas.microsoft.com/office/drawing/2014/main" xmlns="" id="{00000000-0008-0000-0D00-000047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60" name="Line 72">
          <a:extLst>
            <a:ext uri="{FF2B5EF4-FFF2-40B4-BE49-F238E27FC236}">
              <a16:creationId xmlns:a16="http://schemas.microsoft.com/office/drawing/2014/main" xmlns="" id="{00000000-0008-0000-0D00-000048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33" name="Rectangle 73">
          <a:extLst>
            <a:ext uri="{FF2B5EF4-FFF2-40B4-BE49-F238E27FC236}">
              <a16:creationId xmlns:a16="http://schemas.microsoft.com/office/drawing/2014/main" xmlns="" id="{00000000-0008-0000-0D00-000049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62" name="Line 74">
          <a:extLst>
            <a:ext uri="{FF2B5EF4-FFF2-40B4-BE49-F238E27FC236}">
              <a16:creationId xmlns:a16="http://schemas.microsoft.com/office/drawing/2014/main" xmlns="" id="{00000000-0008-0000-0D00-00004A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35" name="Rectangle 75">
          <a:extLst>
            <a:ext uri="{FF2B5EF4-FFF2-40B4-BE49-F238E27FC236}">
              <a16:creationId xmlns:a16="http://schemas.microsoft.com/office/drawing/2014/main" xmlns="" id="{00000000-0008-0000-0D00-00004B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64" name="Line 76">
          <a:extLst>
            <a:ext uri="{FF2B5EF4-FFF2-40B4-BE49-F238E27FC236}">
              <a16:creationId xmlns:a16="http://schemas.microsoft.com/office/drawing/2014/main" xmlns="" id="{00000000-0008-0000-0D00-00004C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37" name="Rectangle 77">
          <a:extLst>
            <a:ext uri="{FF2B5EF4-FFF2-40B4-BE49-F238E27FC236}">
              <a16:creationId xmlns:a16="http://schemas.microsoft.com/office/drawing/2014/main" xmlns="" id="{00000000-0008-0000-0D00-00004D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66" name="Line 78">
          <a:extLst>
            <a:ext uri="{FF2B5EF4-FFF2-40B4-BE49-F238E27FC236}">
              <a16:creationId xmlns:a16="http://schemas.microsoft.com/office/drawing/2014/main" xmlns="" id="{00000000-0008-0000-0D00-00004E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39" name="Rectangle 79">
          <a:extLst>
            <a:ext uri="{FF2B5EF4-FFF2-40B4-BE49-F238E27FC236}">
              <a16:creationId xmlns:a16="http://schemas.microsoft.com/office/drawing/2014/main" xmlns="" id="{00000000-0008-0000-0D00-00004F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68" name="Line 80">
          <a:extLst>
            <a:ext uri="{FF2B5EF4-FFF2-40B4-BE49-F238E27FC236}">
              <a16:creationId xmlns:a16="http://schemas.microsoft.com/office/drawing/2014/main" xmlns="" id="{00000000-0008-0000-0D00-000050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41" name="Rectangle 81">
          <a:extLst>
            <a:ext uri="{FF2B5EF4-FFF2-40B4-BE49-F238E27FC236}">
              <a16:creationId xmlns:a16="http://schemas.microsoft.com/office/drawing/2014/main" xmlns="" id="{00000000-0008-0000-0D00-000051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70" name="Line 82">
          <a:extLst>
            <a:ext uri="{FF2B5EF4-FFF2-40B4-BE49-F238E27FC236}">
              <a16:creationId xmlns:a16="http://schemas.microsoft.com/office/drawing/2014/main" xmlns="" id="{00000000-0008-0000-0D00-000052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43" name="Rectangle 83">
          <a:extLst>
            <a:ext uri="{FF2B5EF4-FFF2-40B4-BE49-F238E27FC236}">
              <a16:creationId xmlns:a16="http://schemas.microsoft.com/office/drawing/2014/main" xmlns="" id="{00000000-0008-0000-0D00-000053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72" name="Line 84">
          <a:extLst>
            <a:ext uri="{FF2B5EF4-FFF2-40B4-BE49-F238E27FC236}">
              <a16:creationId xmlns:a16="http://schemas.microsoft.com/office/drawing/2014/main" xmlns="" id="{00000000-0008-0000-0D00-000054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45" name="Rectangle 85">
          <a:extLst>
            <a:ext uri="{FF2B5EF4-FFF2-40B4-BE49-F238E27FC236}">
              <a16:creationId xmlns:a16="http://schemas.microsoft.com/office/drawing/2014/main" xmlns="" id="{00000000-0008-0000-0D00-000055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74" name="Line 86">
          <a:extLst>
            <a:ext uri="{FF2B5EF4-FFF2-40B4-BE49-F238E27FC236}">
              <a16:creationId xmlns:a16="http://schemas.microsoft.com/office/drawing/2014/main" xmlns="" id="{00000000-0008-0000-0D00-000056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47" name="Rectangle 87">
          <a:extLst>
            <a:ext uri="{FF2B5EF4-FFF2-40B4-BE49-F238E27FC236}">
              <a16:creationId xmlns:a16="http://schemas.microsoft.com/office/drawing/2014/main" xmlns="" id="{00000000-0008-0000-0D00-000057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76" name="Line 88">
          <a:extLst>
            <a:ext uri="{FF2B5EF4-FFF2-40B4-BE49-F238E27FC236}">
              <a16:creationId xmlns:a16="http://schemas.microsoft.com/office/drawing/2014/main" xmlns="" id="{00000000-0008-0000-0D00-000058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49" name="Rectangle 89">
          <a:extLst>
            <a:ext uri="{FF2B5EF4-FFF2-40B4-BE49-F238E27FC236}">
              <a16:creationId xmlns:a16="http://schemas.microsoft.com/office/drawing/2014/main" xmlns="" id="{00000000-0008-0000-0D00-000059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78" name="Line 90">
          <a:extLst>
            <a:ext uri="{FF2B5EF4-FFF2-40B4-BE49-F238E27FC236}">
              <a16:creationId xmlns:a16="http://schemas.microsoft.com/office/drawing/2014/main" xmlns="" id="{00000000-0008-0000-0D00-00005A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51" name="Rectangle 91">
          <a:extLst>
            <a:ext uri="{FF2B5EF4-FFF2-40B4-BE49-F238E27FC236}">
              <a16:creationId xmlns:a16="http://schemas.microsoft.com/office/drawing/2014/main" xmlns="" id="{00000000-0008-0000-0D00-00005B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80" name="Line 92">
          <a:extLst>
            <a:ext uri="{FF2B5EF4-FFF2-40B4-BE49-F238E27FC236}">
              <a16:creationId xmlns:a16="http://schemas.microsoft.com/office/drawing/2014/main" xmlns="" id="{00000000-0008-0000-0D00-00005C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53" name="Rectangle 93">
          <a:extLst>
            <a:ext uri="{FF2B5EF4-FFF2-40B4-BE49-F238E27FC236}">
              <a16:creationId xmlns:a16="http://schemas.microsoft.com/office/drawing/2014/main" xmlns="" id="{00000000-0008-0000-0D00-00005D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82" name="Line 94">
          <a:extLst>
            <a:ext uri="{FF2B5EF4-FFF2-40B4-BE49-F238E27FC236}">
              <a16:creationId xmlns:a16="http://schemas.microsoft.com/office/drawing/2014/main" xmlns="" id="{00000000-0008-0000-0D00-00005E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55" name="Rectangle 95">
          <a:extLst>
            <a:ext uri="{FF2B5EF4-FFF2-40B4-BE49-F238E27FC236}">
              <a16:creationId xmlns:a16="http://schemas.microsoft.com/office/drawing/2014/main" xmlns="" id="{00000000-0008-0000-0D00-00005F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84" name="Line 96">
          <a:extLst>
            <a:ext uri="{FF2B5EF4-FFF2-40B4-BE49-F238E27FC236}">
              <a16:creationId xmlns:a16="http://schemas.microsoft.com/office/drawing/2014/main" xmlns="" id="{00000000-0008-0000-0D00-000060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57" name="Rectangle 97">
          <a:extLst>
            <a:ext uri="{FF2B5EF4-FFF2-40B4-BE49-F238E27FC236}">
              <a16:creationId xmlns:a16="http://schemas.microsoft.com/office/drawing/2014/main" xmlns="" id="{00000000-0008-0000-0D00-000061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86" name="Line 98">
          <a:extLst>
            <a:ext uri="{FF2B5EF4-FFF2-40B4-BE49-F238E27FC236}">
              <a16:creationId xmlns:a16="http://schemas.microsoft.com/office/drawing/2014/main" xmlns="" id="{00000000-0008-0000-0D00-000062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59" name="Rectangle 99">
          <a:extLst>
            <a:ext uri="{FF2B5EF4-FFF2-40B4-BE49-F238E27FC236}">
              <a16:creationId xmlns:a16="http://schemas.microsoft.com/office/drawing/2014/main" xmlns="" id="{00000000-0008-0000-0D00-000063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88" name="Line 100">
          <a:extLst>
            <a:ext uri="{FF2B5EF4-FFF2-40B4-BE49-F238E27FC236}">
              <a16:creationId xmlns:a16="http://schemas.microsoft.com/office/drawing/2014/main" xmlns="" id="{00000000-0008-0000-0D00-000064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61" name="Rectangle 101">
          <a:extLst>
            <a:ext uri="{FF2B5EF4-FFF2-40B4-BE49-F238E27FC236}">
              <a16:creationId xmlns:a16="http://schemas.microsoft.com/office/drawing/2014/main" xmlns="" id="{00000000-0008-0000-0D00-000065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90" name="Line 102">
          <a:extLst>
            <a:ext uri="{FF2B5EF4-FFF2-40B4-BE49-F238E27FC236}">
              <a16:creationId xmlns:a16="http://schemas.microsoft.com/office/drawing/2014/main" xmlns="" id="{00000000-0008-0000-0D00-000066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63" name="Rectangle 103">
          <a:extLst>
            <a:ext uri="{FF2B5EF4-FFF2-40B4-BE49-F238E27FC236}">
              <a16:creationId xmlns:a16="http://schemas.microsoft.com/office/drawing/2014/main" xmlns="" id="{00000000-0008-0000-0D00-000067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92" name="Line 104">
          <a:extLst>
            <a:ext uri="{FF2B5EF4-FFF2-40B4-BE49-F238E27FC236}">
              <a16:creationId xmlns:a16="http://schemas.microsoft.com/office/drawing/2014/main" xmlns="" id="{00000000-0008-0000-0D00-000068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65" name="Rectangle 105">
          <a:extLst>
            <a:ext uri="{FF2B5EF4-FFF2-40B4-BE49-F238E27FC236}">
              <a16:creationId xmlns:a16="http://schemas.microsoft.com/office/drawing/2014/main" xmlns="" id="{00000000-0008-0000-0D00-000069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94" name="Line 106">
          <a:extLst>
            <a:ext uri="{FF2B5EF4-FFF2-40B4-BE49-F238E27FC236}">
              <a16:creationId xmlns:a16="http://schemas.microsoft.com/office/drawing/2014/main" xmlns="" id="{00000000-0008-0000-0D00-00006A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67" name="Rectangle 107">
          <a:extLst>
            <a:ext uri="{FF2B5EF4-FFF2-40B4-BE49-F238E27FC236}">
              <a16:creationId xmlns:a16="http://schemas.microsoft.com/office/drawing/2014/main" xmlns="" id="{00000000-0008-0000-0D00-00006B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96" name="Line 108">
          <a:extLst>
            <a:ext uri="{FF2B5EF4-FFF2-40B4-BE49-F238E27FC236}">
              <a16:creationId xmlns:a16="http://schemas.microsoft.com/office/drawing/2014/main" xmlns="" id="{00000000-0008-0000-0D00-00006C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69" name="Rectangle 109">
          <a:extLst>
            <a:ext uri="{FF2B5EF4-FFF2-40B4-BE49-F238E27FC236}">
              <a16:creationId xmlns:a16="http://schemas.microsoft.com/office/drawing/2014/main" xmlns="" id="{00000000-0008-0000-0D00-00006D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398" name="Line 110">
          <a:extLst>
            <a:ext uri="{FF2B5EF4-FFF2-40B4-BE49-F238E27FC236}">
              <a16:creationId xmlns:a16="http://schemas.microsoft.com/office/drawing/2014/main" xmlns="" id="{00000000-0008-0000-0D00-00006E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71" name="Rectangle 111">
          <a:extLst>
            <a:ext uri="{FF2B5EF4-FFF2-40B4-BE49-F238E27FC236}">
              <a16:creationId xmlns:a16="http://schemas.microsoft.com/office/drawing/2014/main" xmlns="" id="{00000000-0008-0000-0D00-00006F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00" name="Line 112">
          <a:extLst>
            <a:ext uri="{FF2B5EF4-FFF2-40B4-BE49-F238E27FC236}">
              <a16:creationId xmlns:a16="http://schemas.microsoft.com/office/drawing/2014/main" xmlns="" id="{00000000-0008-0000-0D00-000070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73" name="Rectangle 113">
          <a:extLst>
            <a:ext uri="{FF2B5EF4-FFF2-40B4-BE49-F238E27FC236}">
              <a16:creationId xmlns:a16="http://schemas.microsoft.com/office/drawing/2014/main" xmlns="" id="{00000000-0008-0000-0D00-000071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02" name="Line 114">
          <a:extLst>
            <a:ext uri="{FF2B5EF4-FFF2-40B4-BE49-F238E27FC236}">
              <a16:creationId xmlns:a16="http://schemas.microsoft.com/office/drawing/2014/main" xmlns="" id="{00000000-0008-0000-0D00-000072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75" name="Rectangle 115">
          <a:extLst>
            <a:ext uri="{FF2B5EF4-FFF2-40B4-BE49-F238E27FC236}">
              <a16:creationId xmlns:a16="http://schemas.microsoft.com/office/drawing/2014/main" xmlns="" id="{00000000-0008-0000-0D00-000073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04" name="Line 116">
          <a:extLst>
            <a:ext uri="{FF2B5EF4-FFF2-40B4-BE49-F238E27FC236}">
              <a16:creationId xmlns:a16="http://schemas.microsoft.com/office/drawing/2014/main" xmlns="" id="{00000000-0008-0000-0D00-000074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77" name="Rectangle 117">
          <a:extLst>
            <a:ext uri="{FF2B5EF4-FFF2-40B4-BE49-F238E27FC236}">
              <a16:creationId xmlns:a16="http://schemas.microsoft.com/office/drawing/2014/main" xmlns="" id="{00000000-0008-0000-0D00-000075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06" name="Line 118">
          <a:extLst>
            <a:ext uri="{FF2B5EF4-FFF2-40B4-BE49-F238E27FC236}">
              <a16:creationId xmlns:a16="http://schemas.microsoft.com/office/drawing/2014/main" xmlns="" id="{00000000-0008-0000-0D00-000076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79" name="Rectangle 119">
          <a:extLst>
            <a:ext uri="{FF2B5EF4-FFF2-40B4-BE49-F238E27FC236}">
              <a16:creationId xmlns:a16="http://schemas.microsoft.com/office/drawing/2014/main" xmlns="" id="{00000000-0008-0000-0D00-000077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08" name="Line 120">
          <a:extLst>
            <a:ext uri="{FF2B5EF4-FFF2-40B4-BE49-F238E27FC236}">
              <a16:creationId xmlns:a16="http://schemas.microsoft.com/office/drawing/2014/main" xmlns="" id="{00000000-0008-0000-0D00-000078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81" name="Rectangle 121">
          <a:extLst>
            <a:ext uri="{FF2B5EF4-FFF2-40B4-BE49-F238E27FC236}">
              <a16:creationId xmlns:a16="http://schemas.microsoft.com/office/drawing/2014/main" xmlns="" id="{00000000-0008-0000-0D00-000079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10" name="Line 122">
          <a:extLst>
            <a:ext uri="{FF2B5EF4-FFF2-40B4-BE49-F238E27FC236}">
              <a16:creationId xmlns:a16="http://schemas.microsoft.com/office/drawing/2014/main" xmlns="" id="{00000000-0008-0000-0D00-00007A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83" name="Rectangle 123">
          <a:extLst>
            <a:ext uri="{FF2B5EF4-FFF2-40B4-BE49-F238E27FC236}">
              <a16:creationId xmlns:a16="http://schemas.microsoft.com/office/drawing/2014/main" xmlns="" id="{00000000-0008-0000-0D00-00007B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12" name="Line 124">
          <a:extLst>
            <a:ext uri="{FF2B5EF4-FFF2-40B4-BE49-F238E27FC236}">
              <a16:creationId xmlns:a16="http://schemas.microsoft.com/office/drawing/2014/main" xmlns="" id="{00000000-0008-0000-0D00-00007C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85" name="Rectangle 125">
          <a:extLst>
            <a:ext uri="{FF2B5EF4-FFF2-40B4-BE49-F238E27FC236}">
              <a16:creationId xmlns:a16="http://schemas.microsoft.com/office/drawing/2014/main" xmlns="" id="{00000000-0008-0000-0D00-00007D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14" name="Line 126">
          <a:extLst>
            <a:ext uri="{FF2B5EF4-FFF2-40B4-BE49-F238E27FC236}">
              <a16:creationId xmlns:a16="http://schemas.microsoft.com/office/drawing/2014/main" xmlns="" id="{00000000-0008-0000-0D00-00007E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87" name="Rectangle 127">
          <a:extLst>
            <a:ext uri="{FF2B5EF4-FFF2-40B4-BE49-F238E27FC236}">
              <a16:creationId xmlns:a16="http://schemas.microsoft.com/office/drawing/2014/main" xmlns="" id="{00000000-0008-0000-0D00-00007F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16" name="Line 128">
          <a:extLst>
            <a:ext uri="{FF2B5EF4-FFF2-40B4-BE49-F238E27FC236}">
              <a16:creationId xmlns:a16="http://schemas.microsoft.com/office/drawing/2014/main" xmlns="" id="{00000000-0008-0000-0D00-000080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90" name="Rectangle 130">
          <a:extLst>
            <a:ext uri="{FF2B5EF4-FFF2-40B4-BE49-F238E27FC236}">
              <a16:creationId xmlns:a16="http://schemas.microsoft.com/office/drawing/2014/main" xmlns="" id="{00000000-0008-0000-0D00-000082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18" name="Line 131">
          <a:extLst>
            <a:ext uri="{FF2B5EF4-FFF2-40B4-BE49-F238E27FC236}">
              <a16:creationId xmlns:a16="http://schemas.microsoft.com/office/drawing/2014/main" xmlns="" id="{00000000-0008-0000-0D00-000082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92" name="Rectangle 132">
          <a:extLst>
            <a:ext uri="{FF2B5EF4-FFF2-40B4-BE49-F238E27FC236}">
              <a16:creationId xmlns:a16="http://schemas.microsoft.com/office/drawing/2014/main" xmlns="" id="{00000000-0008-0000-0D00-000084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20" name="Line 133">
          <a:extLst>
            <a:ext uri="{FF2B5EF4-FFF2-40B4-BE49-F238E27FC236}">
              <a16:creationId xmlns:a16="http://schemas.microsoft.com/office/drawing/2014/main" xmlns="" id="{00000000-0008-0000-0D00-000084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94" name="Rectangle 134">
          <a:extLst>
            <a:ext uri="{FF2B5EF4-FFF2-40B4-BE49-F238E27FC236}">
              <a16:creationId xmlns:a16="http://schemas.microsoft.com/office/drawing/2014/main" xmlns="" id="{00000000-0008-0000-0D00-000086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22" name="Line 135">
          <a:extLst>
            <a:ext uri="{FF2B5EF4-FFF2-40B4-BE49-F238E27FC236}">
              <a16:creationId xmlns:a16="http://schemas.microsoft.com/office/drawing/2014/main" xmlns="" id="{00000000-0008-0000-0D00-000086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96" name="Rectangle 136">
          <a:extLst>
            <a:ext uri="{FF2B5EF4-FFF2-40B4-BE49-F238E27FC236}">
              <a16:creationId xmlns:a16="http://schemas.microsoft.com/office/drawing/2014/main" xmlns="" id="{00000000-0008-0000-0D00-000088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24" name="Line 137">
          <a:extLst>
            <a:ext uri="{FF2B5EF4-FFF2-40B4-BE49-F238E27FC236}">
              <a16:creationId xmlns:a16="http://schemas.microsoft.com/office/drawing/2014/main" xmlns="" id="{00000000-0008-0000-0D00-000088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498" name="Rectangle 138">
          <a:extLst>
            <a:ext uri="{FF2B5EF4-FFF2-40B4-BE49-F238E27FC236}">
              <a16:creationId xmlns:a16="http://schemas.microsoft.com/office/drawing/2014/main" xmlns="" id="{00000000-0008-0000-0D00-00008A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26" name="Line 139">
          <a:extLst>
            <a:ext uri="{FF2B5EF4-FFF2-40B4-BE49-F238E27FC236}">
              <a16:creationId xmlns:a16="http://schemas.microsoft.com/office/drawing/2014/main" xmlns="" id="{00000000-0008-0000-0D00-00008A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00" name="Rectangle 140">
          <a:extLst>
            <a:ext uri="{FF2B5EF4-FFF2-40B4-BE49-F238E27FC236}">
              <a16:creationId xmlns:a16="http://schemas.microsoft.com/office/drawing/2014/main" xmlns="" id="{00000000-0008-0000-0D00-00008C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28" name="Line 141">
          <a:extLst>
            <a:ext uri="{FF2B5EF4-FFF2-40B4-BE49-F238E27FC236}">
              <a16:creationId xmlns:a16="http://schemas.microsoft.com/office/drawing/2014/main" xmlns="" id="{00000000-0008-0000-0D00-00008C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02" name="Rectangle 142">
          <a:extLst>
            <a:ext uri="{FF2B5EF4-FFF2-40B4-BE49-F238E27FC236}">
              <a16:creationId xmlns:a16="http://schemas.microsoft.com/office/drawing/2014/main" xmlns="" id="{00000000-0008-0000-0D00-00008E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30" name="Line 143">
          <a:extLst>
            <a:ext uri="{FF2B5EF4-FFF2-40B4-BE49-F238E27FC236}">
              <a16:creationId xmlns:a16="http://schemas.microsoft.com/office/drawing/2014/main" xmlns="" id="{00000000-0008-0000-0D00-00008E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04" name="Rectangle 144">
          <a:extLst>
            <a:ext uri="{FF2B5EF4-FFF2-40B4-BE49-F238E27FC236}">
              <a16:creationId xmlns:a16="http://schemas.microsoft.com/office/drawing/2014/main" xmlns="" id="{00000000-0008-0000-0D00-000090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32" name="Line 145">
          <a:extLst>
            <a:ext uri="{FF2B5EF4-FFF2-40B4-BE49-F238E27FC236}">
              <a16:creationId xmlns:a16="http://schemas.microsoft.com/office/drawing/2014/main" xmlns="" id="{00000000-0008-0000-0D00-000090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06" name="Rectangle 146">
          <a:extLst>
            <a:ext uri="{FF2B5EF4-FFF2-40B4-BE49-F238E27FC236}">
              <a16:creationId xmlns:a16="http://schemas.microsoft.com/office/drawing/2014/main" xmlns="" id="{00000000-0008-0000-0D00-000092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34" name="Line 147">
          <a:extLst>
            <a:ext uri="{FF2B5EF4-FFF2-40B4-BE49-F238E27FC236}">
              <a16:creationId xmlns:a16="http://schemas.microsoft.com/office/drawing/2014/main" xmlns="" id="{00000000-0008-0000-0D00-000092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08" name="Rectangle 148">
          <a:extLst>
            <a:ext uri="{FF2B5EF4-FFF2-40B4-BE49-F238E27FC236}">
              <a16:creationId xmlns:a16="http://schemas.microsoft.com/office/drawing/2014/main" xmlns="" id="{00000000-0008-0000-0D00-000094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36" name="Line 149">
          <a:extLst>
            <a:ext uri="{FF2B5EF4-FFF2-40B4-BE49-F238E27FC236}">
              <a16:creationId xmlns:a16="http://schemas.microsoft.com/office/drawing/2014/main" xmlns="" id="{00000000-0008-0000-0D00-000094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10" name="Rectangle 150">
          <a:extLst>
            <a:ext uri="{FF2B5EF4-FFF2-40B4-BE49-F238E27FC236}">
              <a16:creationId xmlns:a16="http://schemas.microsoft.com/office/drawing/2014/main" xmlns="" id="{00000000-0008-0000-0D00-000096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38" name="Line 151">
          <a:extLst>
            <a:ext uri="{FF2B5EF4-FFF2-40B4-BE49-F238E27FC236}">
              <a16:creationId xmlns:a16="http://schemas.microsoft.com/office/drawing/2014/main" xmlns="" id="{00000000-0008-0000-0D00-000096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12" name="Rectangle 152">
          <a:extLst>
            <a:ext uri="{FF2B5EF4-FFF2-40B4-BE49-F238E27FC236}">
              <a16:creationId xmlns:a16="http://schemas.microsoft.com/office/drawing/2014/main" xmlns="" id="{00000000-0008-0000-0D00-000098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40" name="Line 153">
          <a:extLst>
            <a:ext uri="{FF2B5EF4-FFF2-40B4-BE49-F238E27FC236}">
              <a16:creationId xmlns:a16="http://schemas.microsoft.com/office/drawing/2014/main" xmlns="" id="{00000000-0008-0000-0D00-000098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14" name="Rectangle 154">
          <a:extLst>
            <a:ext uri="{FF2B5EF4-FFF2-40B4-BE49-F238E27FC236}">
              <a16:creationId xmlns:a16="http://schemas.microsoft.com/office/drawing/2014/main" xmlns="" id="{00000000-0008-0000-0D00-00009A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42" name="Line 155">
          <a:extLst>
            <a:ext uri="{FF2B5EF4-FFF2-40B4-BE49-F238E27FC236}">
              <a16:creationId xmlns:a16="http://schemas.microsoft.com/office/drawing/2014/main" xmlns="" id="{00000000-0008-0000-0D00-00009A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16" name="Rectangle 156">
          <a:extLst>
            <a:ext uri="{FF2B5EF4-FFF2-40B4-BE49-F238E27FC236}">
              <a16:creationId xmlns:a16="http://schemas.microsoft.com/office/drawing/2014/main" xmlns="" id="{00000000-0008-0000-0D00-00009C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44" name="Line 157">
          <a:extLst>
            <a:ext uri="{FF2B5EF4-FFF2-40B4-BE49-F238E27FC236}">
              <a16:creationId xmlns:a16="http://schemas.microsoft.com/office/drawing/2014/main" xmlns="" id="{00000000-0008-0000-0D00-00009C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18" name="Rectangle 158">
          <a:extLst>
            <a:ext uri="{FF2B5EF4-FFF2-40B4-BE49-F238E27FC236}">
              <a16:creationId xmlns:a16="http://schemas.microsoft.com/office/drawing/2014/main" xmlns="" id="{00000000-0008-0000-0D00-00009E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46" name="Line 159">
          <a:extLst>
            <a:ext uri="{FF2B5EF4-FFF2-40B4-BE49-F238E27FC236}">
              <a16:creationId xmlns:a16="http://schemas.microsoft.com/office/drawing/2014/main" xmlns="" id="{00000000-0008-0000-0D00-00009E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20" name="Rectangle 160">
          <a:extLst>
            <a:ext uri="{FF2B5EF4-FFF2-40B4-BE49-F238E27FC236}">
              <a16:creationId xmlns:a16="http://schemas.microsoft.com/office/drawing/2014/main" xmlns="" id="{00000000-0008-0000-0D00-0000A0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48" name="Line 161">
          <a:extLst>
            <a:ext uri="{FF2B5EF4-FFF2-40B4-BE49-F238E27FC236}">
              <a16:creationId xmlns:a16="http://schemas.microsoft.com/office/drawing/2014/main" xmlns="" id="{00000000-0008-0000-0D00-0000A0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22" name="Rectangle 162">
          <a:extLst>
            <a:ext uri="{FF2B5EF4-FFF2-40B4-BE49-F238E27FC236}">
              <a16:creationId xmlns:a16="http://schemas.microsoft.com/office/drawing/2014/main" xmlns="" id="{00000000-0008-0000-0D00-0000A2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50" name="Line 163">
          <a:extLst>
            <a:ext uri="{FF2B5EF4-FFF2-40B4-BE49-F238E27FC236}">
              <a16:creationId xmlns:a16="http://schemas.microsoft.com/office/drawing/2014/main" xmlns="" id="{00000000-0008-0000-0D00-0000A2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24" name="Rectangle 164">
          <a:extLst>
            <a:ext uri="{FF2B5EF4-FFF2-40B4-BE49-F238E27FC236}">
              <a16:creationId xmlns:a16="http://schemas.microsoft.com/office/drawing/2014/main" xmlns="" id="{00000000-0008-0000-0D00-0000A4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52" name="Line 165">
          <a:extLst>
            <a:ext uri="{FF2B5EF4-FFF2-40B4-BE49-F238E27FC236}">
              <a16:creationId xmlns:a16="http://schemas.microsoft.com/office/drawing/2014/main" xmlns="" id="{00000000-0008-0000-0D00-0000A4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26" name="Rectangle 166">
          <a:extLst>
            <a:ext uri="{FF2B5EF4-FFF2-40B4-BE49-F238E27FC236}">
              <a16:creationId xmlns:a16="http://schemas.microsoft.com/office/drawing/2014/main" xmlns="" id="{00000000-0008-0000-0D00-0000A6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54" name="Line 167">
          <a:extLst>
            <a:ext uri="{FF2B5EF4-FFF2-40B4-BE49-F238E27FC236}">
              <a16:creationId xmlns:a16="http://schemas.microsoft.com/office/drawing/2014/main" xmlns="" id="{00000000-0008-0000-0D00-0000A6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28" name="Rectangle 168">
          <a:extLst>
            <a:ext uri="{FF2B5EF4-FFF2-40B4-BE49-F238E27FC236}">
              <a16:creationId xmlns:a16="http://schemas.microsoft.com/office/drawing/2014/main" xmlns="" id="{00000000-0008-0000-0D00-0000A8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56" name="Line 169">
          <a:extLst>
            <a:ext uri="{FF2B5EF4-FFF2-40B4-BE49-F238E27FC236}">
              <a16:creationId xmlns:a16="http://schemas.microsoft.com/office/drawing/2014/main" xmlns="" id="{00000000-0008-0000-0D00-0000A8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30" name="Rectangle 170">
          <a:extLst>
            <a:ext uri="{FF2B5EF4-FFF2-40B4-BE49-F238E27FC236}">
              <a16:creationId xmlns:a16="http://schemas.microsoft.com/office/drawing/2014/main" xmlns="" id="{00000000-0008-0000-0D00-0000AA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58" name="Line 171">
          <a:extLst>
            <a:ext uri="{FF2B5EF4-FFF2-40B4-BE49-F238E27FC236}">
              <a16:creationId xmlns:a16="http://schemas.microsoft.com/office/drawing/2014/main" xmlns="" id="{00000000-0008-0000-0D00-0000AA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32" name="Rectangle 172">
          <a:extLst>
            <a:ext uri="{FF2B5EF4-FFF2-40B4-BE49-F238E27FC236}">
              <a16:creationId xmlns:a16="http://schemas.microsoft.com/office/drawing/2014/main" xmlns="" id="{00000000-0008-0000-0D00-0000AC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60" name="Line 173">
          <a:extLst>
            <a:ext uri="{FF2B5EF4-FFF2-40B4-BE49-F238E27FC236}">
              <a16:creationId xmlns:a16="http://schemas.microsoft.com/office/drawing/2014/main" xmlns="" id="{00000000-0008-0000-0D00-0000AC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34" name="Rectangle 174">
          <a:extLst>
            <a:ext uri="{FF2B5EF4-FFF2-40B4-BE49-F238E27FC236}">
              <a16:creationId xmlns:a16="http://schemas.microsoft.com/office/drawing/2014/main" xmlns="" id="{00000000-0008-0000-0D00-0000AE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62" name="Line 175">
          <a:extLst>
            <a:ext uri="{FF2B5EF4-FFF2-40B4-BE49-F238E27FC236}">
              <a16:creationId xmlns:a16="http://schemas.microsoft.com/office/drawing/2014/main" xmlns="" id="{00000000-0008-0000-0D00-0000AE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36" name="Rectangle 176">
          <a:extLst>
            <a:ext uri="{FF2B5EF4-FFF2-40B4-BE49-F238E27FC236}">
              <a16:creationId xmlns:a16="http://schemas.microsoft.com/office/drawing/2014/main" xmlns="" id="{00000000-0008-0000-0D00-0000B0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64" name="Line 177">
          <a:extLst>
            <a:ext uri="{FF2B5EF4-FFF2-40B4-BE49-F238E27FC236}">
              <a16:creationId xmlns:a16="http://schemas.microsoft.com/office/drawing/2014/main" xmlns="" id="{00000000-0008-0000-0D00-0000B0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38" name="Rectangle 178">
          <a:extLst>
            <a:ext uri="{FF2B5EF4-FFF2-40B4-BE49-F238E27FC236}">
              <a16:creationId xmlns:a16="http://schemas.microsoft.com/office/drawing/2014/main" xmlns="" id="{00000000-0008-0000-0D00-0000B2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66" name="Line 179">
          <a:extLst>
            <a:ext uri="{FF2B5EF4-FFF2-40B4-BE49-F238E27FC236}">
              <a16:creationId xmlns:a16="http://schemas.microsoft.com/office/drawing/2014/main" xmlns="" id="{00000000-0008-0000-0D00-0000B2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40" name="Rectangle 180">
          <a:extLst>
            <a:ext uri="{FF2B5EF4-FFF2-40B4-BE49-F238E27FC236}">
              <a16:creationId xmlns:a16="http://schemas.microsoft.com/office/drawing/2014/main" xmlns="" id="{00000000-0008-0000-0D00-0000B4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68" name="Line 181">
          <a:extLst>
            <a:ext uri="{FF2B5EF4-FFF2-40B4-BE49-F238E27FC236}">
              <a16:creationId xmlns:a16="http://schemas.microsoft.com/office/drawing/2014/main" xmlns="" id="{00000000-0008-0000-0D00-0000B4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42" name="Rectangle 182">
          <a:extLst>
            <a:ext uri="{FF2B5EF4-FFF2-40B4-BE49-F238E27FC236}">
              <a16:creationId xmlns:a16="http://schemas.microsoft.com/office/drawing/2014/main" xmlns="" id="{00000000-0008-0000-0D00-0000B6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70" name="Line 183">
          <a:extLst>
            <a:ext uri="{FF2B5EF4-FFF2-40B4-BE49-F238E27FC236}">
              <a16:creationId xmlns:a16="http://schemas.microsoft.com/office/drawing/2014/main" xmlns="" id="{00000000-0008-0000-0D00-0000B6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44" name="Rectangle 184">
          <a:extLst>
            <a:ext uri="{FF2B5EF4-FFF2-40B4-BE49-F238E27FC236}">
              <a16:creationId xmlns:a16="http://schemas.microsoft.com/office/drawing/2014/main" xmlns="" id="{00000000-0008-0000-0D00-0000B8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72" name="Line 185">
          <a:extLst>
            <a:ext uri="{FF2B5EF4-FFF2-40B4-BE49-F238E27FC236}">
              <a16:creationId xmlns:a16="http://schemas.microsoft.com/office/drawing/2014/main" xmlns="" id="{00000000-0008-0000-0D00-0000B8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46" name="Rectangle 186">
          <a:extLst>
            <a:ext uri="{FF2B5EF4-FFF2-40B4-BE49-F238E27FC236}">
              <a16:creationId xmlns:a16="http://schemas.microsoft.com/office/drawing/2014/main" xmlns="" id="{00000000-0008-0000-0D00-0000BA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74" name="Line 187">
          <a:extLst>
            <a:ext uri="{FF2B5EF4-FFF2-40B4-BE49-F238E27FC236}">
              <a16:creationId xmlns:a16="http://schemas.microsoft.com/office/drawing/2014/main" xmlns="" id="{00000000-0008-0000-0D00-0000BA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48" name="Rectangle 188">
          <a:extLst>
            <a:ext uri="{FF2B5EF4-FFF2-40B4-BE49-F238E27FC236}">
              <a16:creationId xmlns:a16="http://schemas.microsoft.com/office/drawing/2014/main" xmlns="" id="{00000000-0008-0000-0D00-0000BC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76" name="Line 189">
          <a:extLst>
            <a:ext uri="{FF2B5EF4-FFF2-40B4-BE49-F238E27FC236}">
              <a16:creationId xmlns:a16="http://schemas.microsoft.com/office/drawing/2014/main" xmlns="" id="{00000000-0008-0000-0D00-0000BC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50" name="Rectangle 190">
          <a:extLst>
            <a:ext uri="{FF2B5EF4-FFF2-40B4-BE49-F238E27FC236}">
              <a16:creationId xmlns:a16="http://schemas.microsoft.com/office/drawing/2014/main" xmlns="" id="{00000000-0008-0000-0D00-0000BE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78" name="Line 191">
          <a:extLst>
            <a:ext uri="{FF2B5EF4-FFF2-40B4-BE49-F238E27FC236}">
              <a16:creationId xmlns:a16="http://schemas.microsoft.com/office/drawing/2014/main" xmlns="" id="{00000000-0008-0000-0D00-0000BE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52" name="Rectangle 192">
          <a:extLst>
            <a:ext uri="{FF2B5EF4-FFF2-40B4-BE49-F238E27FC236}">
              <a16:creationId xmlns:a16="http://schemas.microsoft.com/office/drawing/2014/main" xmlns="" id="{00000000-0008-0000-0D00-0000C0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80" name="Line 193">
          <a:extLst>
            <a:ext uri="{FF2B5EF4-FFF2-40B4-BE49-F238E27FC236}">
              <a16:creationId xmlns:a16="http://schemas.microsoft.com/office/drawing/2014/main" xmlns="" id="{00000000-0008-0000-0D00-0000C0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54" name="Rectangle 194">
          <a:extLst>
            <a:ext uri="{FF2B5EF4-FFF2-40B4-BE49-F238E27FC236}">
              <a16:creationId xmlns:a16="http://schemas.microsoft.com/office/drawing/2014/main" xmlns="" id="{00000000-0008-0000-0D00-0000C2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82" name="Line 195">
          <a:extLst>
            <a:ext uri="{FF2B5EF4-FFF2-40B4-BE49-F238E27FC236}">
              <a16:creationId xmlns:a16="http://schemas.microsoft.com/office/drawing/2014/main" xmlns="" id="{00000000-0008-0000-0D00-0000C2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56" name="Rectangle 196">
          <a:extLst>
            <a:ext uri="{FF2B5EF4-FFF2-40B4-BE49-F238E27FC236}">
              <a16:creationId xmlns:a16="http://schemas.microsoft.com/office/drawing/2014/main" xmlns="" id="{00000000-0008-0000-0D00-0000C4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84" name="Line 197">
          <a:extLst>
            <a:ext uri="{FF2B5EF4-FFF2-40B4-BE49-F238E27FC236}">
              <a16:creationId xmlns:a16="http://schemas.microsoft.com/office/drawing/2014/main" xmlns="" id="{00000000-0008-0000-0D00-0000C4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58" name="Rectangle 198">
          <a:extLst>
            <a:ext uri="{FF2B5EF4-FFF2-40B4-BE49-F238E27FC236}">
              <a16:creationId xmlns:a16="http://schemas.microsoft.com/office/drawing/2014/main" xmlns="" id="{00000000-0008-0000-0D00-0000C6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86" name="Line 199">
          <a:extLst>
            <a:ext uri="{FF2B5EF4-FFF2-40B4-BE49-F238E27FC236}">
              <a16:creationId xmlns:a16="http://schemas.microsoft.com/office/drawing/2014/main" xmlns="" id="{00000000-0008-0000-0D00-0000C6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60" name="Rectangle 200">
          <a:extLst>
            <a:ext uri="{FF2B5EF4-FFF2-40B4-BE49-F238E27FC236}">
              <a16:creationId xmlns:a16="http://schemas.microsoft.com/office/drawing/2014/main" xmlns="" id="{00000000-0008-0000-0D00-0000C8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88" name="Line 201">
          <a:extLst>
            <a:ext uri="{FF2B5EF4-FFF2-40B4-BE49-F238E27FC236}">
              <a16:creationId xmlns:a16="http://schemas.microsoft.com/office/drawing/2014/main" xmlns="" id="{00000000-0008-0000-0D00-0000C8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62" name="Rectangle 202">
          <a:extLst>
            <a:ext uri="{FF2B5EF4-FFF2-40B4-BE49-F238E27FC236}">
              <a16:creationId xmlns:a16="http://schemas.microsoft.com/office/drawing/2014/main" xmlns="" id="{00000000-0008-0000-0D00-0000CA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90" name="Line 203">
          <a:extLst>
            <a:ext uri="{FF2B5EF4-FFF2-40B4-BE49-F238E27FC236}">
              <a16:creationId xmlns:a16="http://schemas.microsoft.com/office/drawing/2014/main" xmlns="" id="{00000000-0008-0000-0D00-0000CA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64" name="Rectangle 204">
          <a:extLst>
            <a:ext uri="{FF2B5EF4-FFF2-40B4-BE49-F238E27FC236}">
              <a16:creationId xmlns:a16="http://schemas.microsoft.com/office/drawing/2014/main" xmlns="" id="{00000000-0008-0000-0D00-0000CC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92" name="Line 205">
          <a:extLst>
            <a:ext uri="{FF2B5EF4-FFF2-40B4-BE49-F238E27FC236}">
              <a16:creationId xmlns:a16="http://schemas.microsoft.com/office/drawing/2014/main" xmlns="" id="{00000000-0008-0000-0D00-0000CC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66" name="Rectangle 206">
          <a:extLst>
            <a:ext uri="{FF2B5EF4-FFF2-40B4-BE49-F238E27FC236}">
              <a16:creationId xmlns:a16="http://schemas.microsoft.com/office/drawing/2014/main" xmlns="" id="{00000000-0008-0000-0D00-0000CE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94" name="Line 207">
          <a:extLst>
            <a:ext uri="{FF2B5EF4-FFF2-40B4-BE49-F238E27FC236}">
              <a16:creationId xmlns:a16="http://schemas.microsoft.com/office/drawing/2014/main" xmlns="" id="{00000000-0008-0000-0D00-0000CE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68" name="Rectangle 208">
          <a:extLst>
            <a:ext uri="{FF2B5EF4-FFF2-40B4-BE49-F238E27FC236}">
              <a16:creationId xmlns:a16="http://schemas.microsoft.com/office/drawing/2014/main" xmlns="" id="{00000000-0008-0000-0D00-0000D0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96" name="Line 209">
          <a:extLst>
            <a:ext uri="{FF2B5EF4-FFF2-40B4-BE49-F238E27FC236}">
              <a16:creationId xmlns:a16="http://schemas.microsoft.com/office/drawing/2014/main" xmlns="" id="{00000000-0008-0000-0D00-0000D0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70" name="Rectangle 210">
          <a:extLst>
            <a:ext uri="{FF2B5EF4-FFF2-40B4-BE49-F238E27FC236}">
              <a16:creationId xmlns:a16="http://schemas.microsoft.com/office/drawing/2014/main" xmlns="" id="{00000000-0008-0000-0D00-0000D2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498" name="Line 211">
          <a:extLst>
            <a:ext uri="{FF2B5EF4-FFF2-40B4-BE49-F238E27FC236}">
              <a16:creationId xmlns:a16="http://schemas.microsoft.com/office/drawing/2014/main" xmlns="" id="{00000000-0008-0000-0D00-0000D2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72" name="Rectangle 212">
          <a:extLst>
            <a:ext uri="{FF2B5EF4-FFF2-40B4-BE49-F238E27FC236}">
              <a16:creationId xmlns:a16="http://schemas.microsoft.com/office/drawing/2014/main" xmlns="" id="{00000000-0008-0000-0D00-0000D4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500" name="Line 213">
          <a:extLst>
            <a:ext uri="{FF2B5EF4-FFF2-40B4-BE49-F238E27FC236}">
              <a16:creationId xmlns:a16="http://schemas.microsoft.com/office/drawing/2014/main" xmlns="" id="{00000000-0008-0000-0D00-0000D4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74" name="Rectangle 214">
          <a:extLst>
            <a:ext uri="{FF2B5EF4-FFF2-40B4-BE49-F238E27FC236}">
              <a16:creationId xmlns:a16="http://schemas.microsoft.com/office/drawing/2014/main" xmlns="" id="{00000000-0008-0000-0D00-0000D6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502" name="Line 215">
          <a:extLst>
            <a:ext uri="{FF2B5EF4-FFF2-40B4-BE49-F238E27FC236}">
              <a16:creationId xmlns:a16="http://schemas.microsoft.com/office/drawing/2014/main" xmlns="" id="{00000000-0008-0000-0D00-0000D6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76" name="Rectangle 216">
          <a:extLst>
            <a:ext uri="{FF2B5EF4-FFF2-40B4-BE49-F238E27FC236}">
              <a16:creationId xmlns:a16="http://schemas.microsoft.com/office/drawing/2014/main" xmlns="" id="{00000000-0008-0000-0D00-0000D8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504" name="Line 217">
          <a:extLst>
            <a:ext uri="{FF2B5EF4-FFF2-40B4-BE49-F238E27FC236}">
              <a16:creationId xmlns:a16="http://schemas.microsoft.com/office/drawing/2014/main" xmlns="" id="{00000000-0008-0000-0D00-0000D8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78" name="Rectangle 218">
          <a:extLst>
            <a:ext uri="{FF2B5EF4-FFF2-40B4-BE49-F238E27FC236}">
              <a16:creationId xmlns:a16="http://schemas.microsoft.com/office/drawing/2014/main" xmlns="" id="{00000000-0008-0000-0D00-0000DA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506" name="Line 219">
          <a:extLst>
            <a:ext uri="{FF2B5EF4-FFF2-40B4-BE49-F238E27FC236}">
              <a16:creationId xmlns:a16="http://schemas.microsoft.com/office/drawing/2014/main" xmlns="" id="{00000000-0008-0000-0D00-0000DA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80" name="Rectangle 220">
          <a:extLst>
            <a:ext uri="{FF2B5EF4-FFF2-40B4-BE49-F238E27FC236}">
              <a16:creationId xmlns:a16="http://schemas.microsoft.com/office/drawing/2014/main" xmlns="" id="{00000000-0008-0000-0D00-0000DC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508" name="Line 221">
          <a:extLst>
            <a:ext uri="{FF2B5EF4-FFF2-40B4-BE49-F238E27FC236}">
              <a16:creationId xmlns:a16="http://schemas.microsoft.com/office/drawing/2014/main" xmlns="" id="{00000000-0008-0000-0D00-0000DC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82" name="Rectangle 222">
          <a:extLst>
            <a:ext uri="{FF2B5EF4-FFF2-40B4-BE49-F238E27FC236}">
              <a16:creationId xmlns:a16="http://schemas.microsoft.com/office/drawing/2014/main" xmlns="" id="{00000000-0008-0000-0D00-0000DE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510" name="Line 223">
          <a:extLst>
            <a:ext uri="{FF2B5EF4-FFF2-40B4-BE49-F238E27FC236}">
              <a16:creationId xmlns:a16="http://schemas.microsoft.com/office/drawing/2014/main" xmlns="" id="{00000000-0008-0000-0D00-0000DE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84" name="Rectangle 224">
          <a:extLst>
            <a:ext uri="{FF2B5EF4-FFF2-40B4-BE49-F238E27FC236}">
              <a16:creationId xmlns:a16="http://schemas.microsoft.com/office/drawing/2014/main" xmlns="" id="{00000000-0008-0000-0D00-0000E0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512" name="Line 225">
          <a:extLst>
            <a:ext uri="{FF2B5EF4-FFF2-40B4-BE49-F238E27FC236}">
              <a16:creationId xmlns:a16="http://schemas.microsoft.com/office/drawing/2014/main" xmlns="" id="{00000000-0008-0000-0D00-0000E0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86" name="Rectangle 226">
          <a:extLst>
            <a:ext uri="{FF2B5EF4-FFF2-40B4-BE49-F238E27FC236}">
              <a16:creationId xmlns:a16="http://schemas.microsoft.com/office/drawing/2014/main" xmlns="" id="{00000000-0008-0000-0D00-0000E2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514" name="Line 227">
          <a:extLst>
            <a:ext uri="{FF2B5EF4-FFF2-40B4-BE49-F238E27FC236}">
              <a16:creationId xmlns:a16="http://schemas.microsoft.com/office/drawing/2014/main" xmlns="" id="{00000000-0008-0000-0D00-0000E2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88" name="Rectangle 228">
          <a:extLst>
            <a:ext uri="{FF2B5EF4-FFF2-40B4-BE49-F238E27FC236}">
              <a16:creationId xmlns:a16="http://schemas.microsoft.com/office/drawing/2014/main" xmlns="" id="{00000000-0008-0000-0D00-0000E4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516" name="Line 229">
          <a:extLst>
            <a:ext uri="{FF2B5EF4-FFF2-40B4-BE49-F238E27FC236}">
              <a16:creationId xmlns:a16="http://schemas.microsoft.com/office/drawing/2014/main" xmlns="" id="{00000000-0008-0000-0D00-0000E4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90" name="Rectangle 230">
          <a:extLst>
            <a:ext uri="{FF2B5EF4-FFF2-40B4-BE49-F238E27FC236}">
              <a16:creationId xmlns:a16="http://schemas.microsoft.com/office/drawing/2014/main" xmlns="" id="{00000000-0008-0000-0D00-0000E6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518" name="Line 231">
          <a:extLst>
            <a:ext uri="{FF2B5EF4-FFF2-40B4-BE49-F238E27FC236}">
              <a16:creationId xmlns:a16="http://schemas.microsoft.com/office/drawing/2014/main" xmlns="" id="{00000000-0008-0000-0D00-0000E6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92" name="Rectangle 232">
          <a:extLst>
            <a:ext uri="{FF2B5EF4-FFF2-40B4-BE49-F238E27FC236}">
              <a16:creationId xmlns:a16="http://schemas.microsoft.com/office/drawing/2014/main" xmlns="" id="{00000000-0008-0000-0D00-0000E8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520" name="Line 233">
          <a:extLst>
            <a:ext uri="{FF2B5EF4-FFF2-40B4-BE49-F238E27FC236}">
              <a16:creationId xmlns:a16="http://schemas.microsoft.com/office/drawing/2014/main" xmlns="" id="{00000000-0008-0000-0D00-0000E8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94" name="Rectangle 234">
          <a:extLst>
            <a:ext uri="{FF2B5EF4-FFF2-40B4-BE49-F238E27FC236}">
              <a16:creationId xmlns:a16="http://schemas.microsoft.com/office/drawing/2014/main" xmlns="" id="{00000000-0008-0000-0D00-0000EA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522" name="Line 235">
          <a:extLst>
            <a:ext uri="{FF2B5EF4-FFF2-40B4-BE49-F238E27FC236}">
              <a16:creationId xmlns:a16="http://schemas.microsoft.com/office/drawing/2014/main" xmlns="" id="{00000000-0008-0000-0D00-0000EA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96" name="Rectangle 236">
          <a:extLst>
            <a:ext uri="{FF2B5EF4-FFF2-40B4-BE49-F238E27FC236}">
              <a16:creationId xmlns:a16="http://schemas.microsoft.com/office/drawing/2014/main" xmlns="" id="{00000000-0008-0000-0D00-0000EC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524" name="Line 237">
          <a:extLst>
            <a:ext uri="{FF2B5EF4-FFF2-40B4-BE49-F238E27FC236}">
              <a16:creationId xmlns:a16="http://schemas.microsoft.com/office/drawing/2014/main" xmlns="" id="{00000000-0008-0000-0D00-0000EC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598" name="Rectangle 238">
          <a:extLst>
            <a:ext uri="{FF2B5EF4-FFF2-40B4-BE49-F238E27FC236}">
              <a16:creationId xmlns:a16="http://schemas.microsoft.com/office/drawing/2014/main" xmlns="" id="{00000000-0008-0000-0D00-0000EE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526" name="Line 239">
          <a:extLst>
            <a:ext uri="{FF2B5EF4-FFF2-40B4-BE49-F238E27FC236}">
              <a16:creationId xmlns:a16="http://schemas.microsoft.com/office/drawing/2014/main" xmlns="" id="{00000000-0008-0000-0D00-0000EE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600" name="Rectangle 240">
          <a:extLst>
            <a:ext uri="{FF2B5EF4-FFF2-40B4-BE49-F238E27FC236}">
              <a16:creationId xmlns:a16="http://schemas.microsoft.com/office/drawing/2014/main" xmlns="" id="{00000000-0008-0000-0D00-0000F0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528" name="Line 241">
          <a:extLst>
            <a:ext uri="{FF2B5EF4-FFF2-40B4-BE49-F238E27FC236}">
              <a16:creationId xmlns:a16="http://schemas.microsoft.com/office/drawing/2014/main" xmlns="" id="{00000000-0008-0000-0D00-0000F0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602" name="Rectangle 242">
          <a:extLst>
            <a:ext uri="{FF2B5EF4-FFF2-40B4-BE49-F238E27FC236}">
              <a16:creationId xmlns:a16="http://schemas.microsoft.com/office/drawing/2014/main" xmlns="" id="{00000000-0008-0000-0D00-0000F2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530" name="Line 243">
          <a:extLst>
            <a:ext uri="{FF2B5EF4-FFF2-40B4-BE49-F238E27FC236}">
              <a16:creationId xmlns:a16="http://schemas.microsoft.com/office/drawing/2014/main" xmlns="" id="{00000000-0008-0000-0D00-0000F2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604" name="Rectangle 244">
          <a:extLst>
            <a:ext uri="{FF2B5EF4-FFF2-40B4-BE49-F238E27FC236}">
              <a16:creationId xmlns:a16="http://schemas.microsoft.com/office/drawing/2014/main" xmlns="" id="{00000000-0008-0000-0D00-0000F4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532" name="Line 245">
          <a:extLst>
            <a:ext uri="{FF2B5EF4-FFF2-40B4-BE49-F238E27FC236}">
              <a16:creationId xmlns:a16="http://schemas.microsoft.com/office/drawing/2014/main" xmlns="" id="{00000000-0008-0000-0D00-0000F4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606" name="Rectangle 246">
          <a:extLst>
            <a:ext uri="{FF2B5EF4-FFF2-40B4-BE49-F238E27FC236}">
              <a16:creationId xmlns:a16="http://schemas.microsoft.com/office/drawing/2014/main" xmlns="" id="{00000000-0008-0000-0D00-0000F6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534" name="Line 247">
          <a:extLst>
            <a:ext uri="{FF2B5EF4-FFF2-40B4-BE49-F238E27FC236}">
              <a16:creationId xmlns:a16="http://schemas.microsoft.com/office/drawing/2014/main" xmlns="" id="{00000000-0008-0000-0D00-0000F6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608" name="Rectangle 248">
          <a:extLst>
            <a:ext uri="{FF2B5EF4-FFF2-40B4-BE49-F238E27FC236}">
              <a16:creationId xmlns:a16="http://schemas.microsoft.com/office/drawing/2014/main" xmlns="" id="{00000000-0008-0000-0D00-0000F8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536" name="Line 249">
          <a:extLst>
            <a:ext uri="{FF2B5EF4-FFF2-40B4-BE49-F238E27FC236}">
              <a16:creationId xmlns:a16="http://schemas.microsoft.com/office/drawing/2014/main" xmlns="" id="{00000000-0008-0000-0D00-0000F8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610" name="Rectangle 250">
          <a:extLst>
            <a:ext uri="{FF2B5EF4-FFF2-40B4-BE49-F238E27FC236}">
              <a16:creationId xmlns:a16="http://schemas.microsoft.com/office/drawing/2014/main" xmlns="" id="{00000000-0008-0000-0D00-0000FA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538" name="Line 251">
          <a:extLst>
            <a:ext uri="{FF2B5EF4-FFF2-40B4-BE49-F238E27FC236}">
              <a16:creationId xmlns:a16="http://schemas.microsoft.com/office/drawing/2014/main" xmlns="" id="{00000000-0008-0000-0D00-0000FA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612" name="Rectangle 252">
          <a:extLst>
            <a:ext uri="{FF2B5EF4-FFF2-40B4-BE49-F238E27FC236}">
              <a16:creationId xmlns:a16="http://schemas.microsoft.com/office/drawing/2014/main" xmlns="" id="{00000000-0008-0000-0D00-0000FC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540" name="Line 253">
          <a:extLst>
            <a:ext uri="{FF2B5EF4-FFF2-40B4-BE49-F238E27FC236}">
              <a16:creationId xmlns:a16="http://schemas.microsoft.com/office/drawing/2014/main" xmlns="" id="{00000000-0008-0000-0D00-0000FC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614" name="Rectangle 254">
          <a:extLst>
            <a:ext uri="{FF2B5EF4-FFF2-40B4-BE49-F238E27FC236}">
              <a16:creationId xmlns:a16="http://schemas.microsoft.com/office/drawing/2014/main" xmlns="" id="{00000000-0008-0000-0D00-0000FE3C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542" name="Line 255">
          <a:extLst>
            <a:ext uri="{FF2B5EF4-FFF2-40B4-BE49-F238E27FC236}">
              <a16:creationId xmlns:a16="http://schemas.microsoft.com/office/drawing/2014/main" xmlns="" id="{00000000-0008-0000-0D00-0000FE2A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616" name="Rectangle 256">
          <a:extLst>
            <a:ext uri="{FF2B5EF4-FFF2-40B4-BE49-F238E27FC236}">
              <a16:creationId xmlns:a16="http://schemas.microsoft.com/office/drawing/2014/main" xmlns="" id="{00000000-0008-0000-0D00-0000003D0000}"/>
            </a:ext>
          </a:extLst>
        </xdr:cNvPr>
        <xdr:cNvSpPr>
          <a:spLocks noChangeArrowheads="1"/>
        </xdr:cNvSpPr>
      </xdr:nvSpPr>
      <xdr:spPr bwMode="auto">
        <a:xfrm>
          <a:off x="419100" y="0"/>
          <a:ext cx="3114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rial Black"/>
            </a:rPr>
            <a:t>arhitekt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onski biro</a:t>
          </a:r>
          <a:endParaRPr lang="en-US" sz="1300" b="0" i="0" strike="noStrike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 Black"/>
            </a:rPr>
            <a:t>            </a:t>
          </a:r>
          <a:r>
            <a:rPr lang="en-US" sz="1300" b="0" i="0" strike="noStrike">
              <a:solidFill>
                <a:srgbClr val="000000"/>
              </a:solidFill>
              <a:latin typeface="Arial CE"/>
            </a:rPr>
            <a:t>            ANTE </a:t>
          </a:r>
          <a:r>
            <a:rPr lang="en-US" sz="1300" b="1" i="0" strike="noStrike">
              <a:solidFill>
                <a:srgbClr val="000000"/>
              </a:solidFill>
              <a:latin typeface="Arial Black"/>
            </a:rPr>
            <a:t>KUZMANIĆ  </a:t>
          </a:r>
          <a:r>
            <a:rPr lang="en-US" sz="1000" b="0" i="0" strike="noStrike">
              <a:solidFill>
                <a:srgbClr val="000000"/>
              </a:solidFill>
              <a:latin typeface="Arial Black"/>
            </a:rPr>
            <a:t>d.o.o.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1390650</xdr:colOff>
      <xdr:row>0</xdr:row>
      <xdr:rowOff>0</xdr:rowOff>
    </xdr:to>
    <xdr:sp macro="" textlink="">
      <xdr:nvSpPr>
        <xdr:cNvPr id="76544" name="Line 257">
          <a:extLst>
            <a:ext uri="{FF2B5EF4-FFF2-40B4-BE49-F238E27FC236}">
              <a16:creationId xmlns:a16="http://schemas.microsoft.com/office/drawing/2014/main" xmlns="" id="{00000000-0008-0000-0D00-0000002B0100}"/>
            </a:ext>
          </a:extLst>
        </xdr:cNvPr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view="pageBreakPreview" zoomScale="120" zoomScaleSheetLayoutView="120" workbookViewId="0">
      <pane ySplit="3" topLeftCell="A40" activePane="bottomLeft" state="frozen"/>
      <selection activeCell="G44" sqref="G44"/>
      <selection pane="bottomLeft" activeCell="C29" sqref="C29:F29"/>
    </sheetView>
  </sheetViews>
  <sheetFormatPr defaultRowHeight="12.75" x14ac:dyDescent="0.2"/>
  <cols>
    <col min="1" max="1" width="4.85546875" style="33" bestFit="1" customWidth="1"/>
    <col min="2" max="2" width="3.140625" style="40" bestFit="1" customWidth="1"/>
    <col min="3" max="3" width="43.85546875" style="8" customWidth="1"/>
    <col min="4" max="4" width="9" style="6" customWidth="1"/>
    <col min="5" max="5" width="11.140625" style="9" customWidth="1"/>
    <col min="6" max="6" width="10.7109375" style="10" customWidth="1"/>
    <col min="7" max="7" width="14.42578125" style="11" bestFit="1" customWidth="1"/>
    <col min="8" max="8" width="12.7109375" style="6" bestFit="1" customWidth="1"/>
    <col min="9" max="9" width="9.140625" style="6"/>
    <col min="10" max="10" width="40.28515625" style="6" customWidth="1"/>
    <col min="11" max="16384" width="9.140625" style="6"/>
  </cols>
  <sheetData>
    <row r="1" spans="1:10" s="5" customFormat="1" x14ac:dyDescent="0.2">
      <c r="A1" s="1" t="s">
        <v>0</v>
      </c>
      <c r="B1" s="2"/>
      <c r="C1" s="3"/>
      <c r="D1" s="180" t="s">
        <v>15</v>
      </c>
      <c r="E1" s="181"/>
      <c r="F1" s="182"/>
      <c r="G1" s="4" t="s">
        <v>14</v>
      </c>
      <c r="J1" s="73"/>
    </row>
    <row r="2" spans="1:10" s="5" customFormat="1" ht="12.75" customHeight="1" x14ac:dyDescent="0.2">
      <c r="A2" s="189" t="s">
        <v>65</v>
      </c>
      <c r="B2" s="190"/>
      <c r="C2" s="191"/>
      <c r="D2" s="183" t="s">
        <v>16</v>
      </c>
      <c r="E2" s="184"/>
      <c r="F2" s="185"/>
      <c r="G2" s="61" t="s">
        <v>69</v>
      </c>
    </row>
    <row r="3" spans="1:10" s="5" customFormat="1" x14ac:dyDescent="0.2">
      <c r="A3" s="192"/>
      <c r="B3" s="193"/>
      <c r="C3" s="194"/>
      <c r="D3" s="186" t="s">
        <v>17</v>
      </c>
      <c r="E3" s="187"/>
      <c r="F3" s="188"/>
      <c r="G3" s="61"/>
    </row>
    <row r="28" spans="2:7" s="64" customFormat="1" ht="20.25" x14ac:dyDescent="0.3">
      <c r="B28" s="62"/>
      <c r="C28" s="195" t="s">
        <v>74</v>
      </c>
      <c r="D28" s="195"/>
      <c r="E28" s="195"/>
      <c r="F28" s="195"/>
      <c r="G28" s="63"/>
    </row>
    <row r="29" spans="2:7" s="64" customFormat="1" ht="20.25" x14ac:dyDescent="0.3">
      <c r="B29" s="62"/>
      <c r="C29" s="195" t="s">
        <v>65</v>
      </c>
      <c r="D29" s="195"/>
      <c r="E29" s="195"/>
      <c r="F29" s="195"/>
      <c r="G29" s="63"/>
    </row>
    <row r="30" spans="2:7" s="65" customFormat="1" ht="20.25" x14ac:dyDescent="0.3">
      <c r="B30" s="68"/>
      <c r="C30" s="195" t="s">
        <v>66</v>
      </c>
      <c r="D30" s="195"/>
      <c r="E30" s="195"/>
      <c r="F30" s="195"/>
      <c r="G30" s="69"/>
    </row>
    <row r="32" spans="2:7" ht="20.25" x14ac:dyDescent="0.3">
      <c r="C32" s="195"/>
      <c r="D32" s="195"/>
      <c r="E32" s="195"/>
      <c r="F32" s="195"/>
    </row>
    <row r="56" spans="2:7" s="64" customFormat="1" ht="20.25" x14ac:dyDescent="0.3">
      <c r="B56" s="62"/>
      <c r="C56" s="195" t="s">
        <v>67</v>
      </c>
      <c r="D56" s="195"/>
      <c r="E56" s="195"/>
      <c r="F56" s="195"/>
      <c r="G56" s="63"/>
    </row>
  </sheetData>
  <mergeCells count="9">
    <mergeCell ref="D1:F1"/>
    <mergeCell ref="D2:F2"/>
    <mergeCell ref="D3:F3"/>
    <mergeCell ref="A2:C3"/>
    <mergeCell ref="C56:F56"/>
    <mergeCell ref="C28:F28"/>
    <mergeCell ref="C32:F32"/>
    <mergeCell ref="C29:F29"/>
    <mergeCell ref="C30:F30"/>
  </mergeCells>
  <printOptions horizontalCentered="1"/>
  <pageMargins left="0.74803149606299213" right="0.19685039370078741" top="0.59055118110236227" bottom="0.59055118110236227" header="0.19685039370078741" footer="0.11811023622047245"/>
  <pageSetup paperSize="9" scale="98" fitToHeight="0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7"/>
  <sheetViews>
    <sheetView showZeros="0" view="pageBreakPreview" zoomScale="120" workbookViewId="0">
      <pane ySplit="6" topLeftCell="A7" activePane="bottomLeft" state="frozen"/>
      <selection activeCell="G44" sqref="G44"/>
      <selection pane="bottomLeft" activeCell="F13" sqref="F13:F26"/>
    </sheetView>
  </sheetViews>
  <sheetFormatPr defaultRowHeight="12.75" x14ac:dyDescent="0.2"/>
  <cols>
    <col min="1" max="1" width="4.85546875" style="6" bestFit="1" customWidth="1"/>
    <col min="2" max="2" width="2.85546875" style="7" bestFit="1" customWidth="1"/>
    <col min="3" max="3" width="43.85546875" style="8" customWidth="1"/>
    <col min="4" max="4" width="9" style="6" customWidth="1"/>
    <col min="5" max="5" width="11.140625" style="9" customWidth="1"/>
    <col min="6" max="6" width="10.7109375" style="10" customWidth="1"/>
    <col min="7" max="7" width="14.42578125" style="11" bestFit="1" customWidth="1"/>
    <col min="8" max="8" width="12.7109375" style="6" bestFit="1" customWidth="1"/>
    <col min="9" max="16384" width="9.140625" style="6"/>
  </cols>
  <sheetData>
    <row r="1" spans="1:11" s="5" customFormat="1" x14ac:dyDescent="0.2">
      <c r="A1" s="1" t="s">
        <v>0</v>
      </c>
      <c r="B1" s="2"/>
      <c r="C1" s="3"/>
      <c r="D1" s="180" t="s">
        <v>15</v>
      </c>
      <c r="E1" s="181"/>
      <c r="F1" s="182"/>
      <c r="G1" s="4" t="s">
        <v>14</v>
      </c>
      <c r="J1" s="73"/>
    </row>
    <row r="2" spans="1:11" s="5" customFormat="1" ht="12.75" customHeight="1" x14ac:dyDescent="0.2">
      <c r="A2" s="189" t="s">
        <v>65</v>
      </c>
      <c r="B2" s="190"/>
      <c r="C2" s="191"/>
      <c r="D2" s="183" t="s">
        <v>16</v>
      </c>
      <c r="E2" s="184"/>
      <c r="F2" s="185"/>
      <c r="G2" s="61" t="s">
        <v>69</v>
      </c>
    </row>
    <row r="3" spans="1:11" s="5" customFormat="1" x14ac:dyDescent="0.2">
      <c r="A3" s="192"/>
      <c r="B3" s="193"/>
      <c r="C3" s="194"/>
      <c r="D3" s="186" t="s">
        <v>17</v>
      </c>
      <c r="E3" s="187"/>
      <c r="F3" s="188"/>
      <c r="G3" s="61"/>
    </row>
    <row r="4" spans="1:11" s="50" customFormat="1" x14ac:dyDescent="0.2">
      <c r="A4" s="48">
        <f>+$A$9</f>
        <v>1</v>
      </c>
      <c r="B4" s="49"/>
      <c r="C4" s="67" t="str">
        <f>+$C$9</f>
        <v xml:space="preserve">RUŠENJA i DEMONTAŽE </v>
      </c>
      <c r="E4" s="51"/>
      <c r="F4" s="52"/>
      <c r="G4" s="53"/>
    </row>
    <row r="6" spans="1:11" ht="13.5" thickBot="1" x14ac:dyDescent="0.25">
      <c r="A6" s="12" t="s">
        <v>1</v>
      </c>
      <c r="B6" s="13"/>
      <c r="C6" s="14" t="s">
        <v>2</v>
      </c>
      <c r="D6" s="12" t="s">
        <v>3</v>
      </c>
      <c r="E6" s="15" t="s">
        <v>4</v>
      </c>
      <c r="F6" s="16" t="s">
        <v>5</v>
      </c>
      <c r="G6" s="16" t="s">
        <v>6</v>
      </c>
    </row>
    <row r="7" spans="1:11" ht="13.5" thickTop="1" x14ac:dyDescent="0.2">
      <c r="B7" s="40"/>
      <c r="D7" s="47"/>
      <c r="E7" s="54"/>
      <c r="F7" s="56"/>
      <c r="G7" s="55"/>
    </row>
    <row r="8" spans="1:11" x14ac:dyDescent="0.2">
      <c r="B8" s="40"/>
      <c r="C8" s="18"/>
      <c r="D8" s="59"/>
      <c r="E8" s="54"/>
      <c r="F8" s="57"/>
      <c r="G8" s="55"/>
    </row>
    <row r="9" spans="1:11" x14ac:dyDescent="0.2">
      <c r="A9" s="46">
        <v>1</v>
      </c>
      <c r="B9" s="40"/>
      <c r="C9" s="32" t="s">
        <v>79</v>
      </c>
      <c r="D9" s="47"/>
      <c r="E9" s="54"/>
      <c r="F9" s="56"/>
      <c r="G9" s="55"/>
    </row>
    <row r="10" spans="1:11" x14ac:dyDescent="0.2">
      <c r="A10" s="145"/>
      <c r="B10" s="40"/>
      <c r="C10" s="74"/>
      <c r="D10" s="33"/>
      <c r="E10" s="146"/>
      <c r="F10" s="147"/>
      <c r="G10" s="148"/>
      <c r="K10" s="11"/>
    </row>
    <row r="11" spans="1:11" x14ac:dyDescent="0.2">
      <c r="A11" s="145"/>
      <c r="B11" s="40"/>
      <c r="C11" s="74"/>
      <c r="D11" s="33"/>
      <c r="E11" s="146"/>
      <c r="F11" s="147"/>
      <c r="G11" s="148"/>
      <c r="K11" s="11"/>
    </row>
    <row r="12" spans="1:11" x14ac:dyDescent="0.2">
      <c r="A12" s="35">
        <f>MAX($A$10:A11)+1</f>
        <v>1</v>
      </c>
      <c r="B12" s="40"/>
      <c r="C12" s="74" t="s">
        <v>32</v>
      </c>
      <c r="D12" s="33"/>
      <c r="E12" s="146"/>
      <c r="F12" s="147"/>
      <c r="G12" s="148"/>
      <c r="K12" s="11"/>
    </row>
    <row r="13" spans="1:11" ht="38.25" x14ac:dyDescent="0.2">
      <c r="A13" s="149"/>
      <c r="B13" s="40"/>
      <c r="C13" s="74" t="s">
        <v>33</v>
      </c>
      <c r="D13" s="33"/>
      <c r="E13" s="146"/>
      <c r="F13" s="147"/>
      <c r="G13" s="148"/>
      <c r="K13" s="11"/>
    </row>
    <row r="14" spans="1:11" x14ac:dyDescent="0.2">
      <c r="A14" s="145"/>
      <c r="B14" s="40"/>
      <c r="C14" s="74" t="s">
        <v>34</v>
      </c>
      <c r="D14" s="33" t="s">
        <v>25</v>
      </c>
      <c r="E14" s="9">
        <v>1</v>
      </c>
      <c r="F14" s="147"/>
      <c r="G14" s="148">
        <f>E14*F14</f>
        <v>0</v>
      </c>
      <c r="K14" s="11"/>
    </row>
    <row r="15" spans="1:11" x14ac:dyDescent="0.2">
      <c r="A15" s="17"/>
      <c r="B15" s="40"/>
      <c r="C15" s="163"/>
      <c r="D15" s="33"/>
      <c r="E15" s="54"/>
      <c r="F15" s="56"/>
      <c r="G15" s="55">
        <f t="shared" ref="G15:G24" si="0">+F15*E15</f>
        <v>0</v>
      </c>
    </row>
    <row r="16" spans="1:11" x14ac:dyDescent="0.2">
      <c r="A16" s="17"/>
      <c r="B16" s="40"/>
      <c r="C16" s="163"/>
      <c r="D16" s="33"/>
      <c r="E16" s="54"/>
      <c r="F16" s="56"/>
      <c r="G16" s="55">
        <f t="shared" si="0"/>
        <v>0</v>
      </c>
    </row>
    <row r="17" spans="1:7" x14ac:dyDescent="0.2">
      <c r="A17" s="35">
        <f>MAX($A$10:A16)+1</f>
        <v>2</v>
      </c>
      <c r="B17" s="40"/>
      <c r="C17" s="163" t="s">
        <v>27</v>
      </c>
      <c r="D17" s="33"/>
      <c r="E17" s="54"/>
      <c r="F17" s="56"/>
      <c r="G17" s="55">
        <f t="shared" si="0"/>
        <v>0</v>
      </c>
    </row>
    <row r="18" spans="1:7" ht="89.25" x14ac:dyDescent="0.2">
      <c r="A18" s="35"/>
      <c r="B18" s="40"/>
      <c r="C18" s="163" t="s">
        <v>31</v>
      </c>
      <c r="D18" s="33"/>
      <c r="E18" s="54"/>
      <c r="F18" s="56"/>
      <c r="G18" s="55">
        <f t="shared" si="0"/>
        <v>0</v>
      </c>
    </row>
    <row r="19" spans="1:7" ht="25.5" x14ac:dyDescent="0.2">
      <c r="A19" s="17"/>
      <c r="B19" s="40"/>
      <c r="C19" s="163" t="s">
        <v>28</v>
      </c>
      <c r="D19" s="33" t="s">
        <v>12</v>
      </c>
      <c r="E19" s="54">
        <v>112</v>
      </c>
      <c r="F19" s="56"/>
      <c r="G19" s="55">
        <f t="shared" si="0"/>
        <v>0</v>
      </c>
    </row>
    <row r="20" spans="1:7" x14ac:dyDescent="0.2">
      <c r="A20" s="17"/>
      <c r="B20" s="40"/>
      <c r="C20" s="163"/>
      <c r="D20" s="33"/>
      <c r="E20" s="54"/>
      <c r="F20" s="56"/>
      <c r="G20" s="55">
        <f t="shared" si="0"/>
        <v>0</v>
      </c>
    </row>
    <row r="21" spans="1:7" x14ac:dyDescent="0.2">
      <c r="A21" s="17"/>
      <c r="B21" s="40"/>
      <c r="C21" s="163"/>
      <c r="D21" s="33"/>
      <c r="E21" s="54"/>
      <c r="F21" s="56"/>
      <c r="G21" s="55">
        <f t="shared" si="0"/>
        <v>0</v>
      </c>
    </row>
    <row r="22" spans="1:7" x14ac:dyDescent="0.2">
      <c r="A22" s="35">
        <f>MAX($A$10:A21)+1</f>
        <v>3</v>
      </c>
      <c r="B22" s="40"/>
      <c r="C22" s="163" t="s">
        <v>29</v>
      </c>
      <c r="D22" s="33"/>
      <c r="E22" s="54"/>
      <c r="F22" s="56"/>
      <c r="G22" s="55">
        <f t="shared" si="0"/>
        <v>0</v>
      </c>
    </row>
    <row r="23" spans="1:7" ht="76.5" x14ac:dyDescent="0.2">
      <c r="A23" s="35"/>
      <c r="B23" s="40"/>
      <c r="C23" s="163" t="s">
        <v>75</v>
      </c>
      <c r="D23" s="33"/>
      <c r="E23" s="54"/>
      <c r="F23" s="56"/>
      <c r="G23" s="55">
        <f t="shared" si="0"/>
        <v>0</v>
      </c>
    </row>
    <row r="24" spans="1:7" ht="25.5" x14ac:dyDescent="0.2">
      <c r="A24" s="17"/>
      <c r="B24" s="40"/>
      <c r="C24" s="163" t="s">
        <v>30</v>
      </c>
      <c r="D24" s="33" t="s">
        <v>12</v>
      </c>
      <c r="E24" s="54">
        <v>87</v>
      </c>
      <c r="F24" s="56"/>
      <c r="G24" s="55">
        <f t="shared" si="0"/>
        <v>0</v>
      </c>
    </row>
    <row r="25" spans="1:7" x14ac:dyDescent="0.2">
      <c r="A25" s="17"/>
      <c r="B25" s="40"/>
      <c r="C25" s="163"/>
      <c r="D25" s="33"/>
      <c r="E25" s="54"/>
      <c r="F25" s="56"/>
      <c r="G25" s="55">
        <f t="shared" ref="G25:G27" si="1">+F25*E25</f>
        <v>0</v>
      </c>
    </row>
    <row r="26" spans="1:7" x14ac:dyDescent="0.2">
      <c r="A26" s="17"/>
      <c r="B26" s="40"/>
      <c r="C26" s="163"/>
      <c r="D26" s="33"/>
      <c r="E26" s="54"/>
      <c r="F26" s="56"/>
      <c r="G26" s="55">
        <f t="shared" si="1"/>
        <v>0</v>
      </c>
    </row>
    <row r="27" spans="1:7" x14ac:dyDescent="0.2">
      <c r="A27" s="145"/>
      <c r="B27" s="40"/>
      <c r="C27" s="163"/>
      <c r="D27" s="33"/>
      <c r="E27" s="146"/>
      <c r="F27" s="147"/>
      <c r="G27" s="55">
        <f t="shared" si="1"/>
        <v>0</v>
      </c>
    </row>
    <row r="28" spans="1:7" x14ac:dyDescent="0.2">
      <c r="A28" s="35"/>
      <c r="B28" s="40"/>
      <c r="C28" s="36"/>
      <c r="D28" s="33"/>
      <c r="G28" s="11">
        <f>+F28*E28</f>
        <v>0</v>
      </c>
    </row>
    <row r="29" spans="1:7" x14ac:dyDescent="0.2">
      <c r="A29" s="37">
        <f>+$A$9</f>
        <v>1</v>
      </c>
      <c r="B29" s="150"/>
      <c r="C29" s="66" t="str">
        <f>+$C$9</f>
        <v xml:space="preserve">RUŠENJA i DEMONTAŽE </v>
      </c>
      <c r="D29" s="38"/>
      <c r="E29" s="39" t="s">
        <v>8</v>
      </c>
      <c r="F29" s="30"/>
      <c r="G29" s="31">
        <f>SUM($G$9:G28)</f>
        <v>0</v>
      </c>
    </row>
    <row r="30" spans="1:7" x14ac:dyDescent="0.2">
      <c r="B30" s="40"/>
    </row>
    <row r="31" spans="1:7" x14ac:dyDescent="0.2">
      <c r="B31" s="40"/>
    </row>
    <row r="32" spans="1:7" x14ac:dyDescent="0.2">
      <c r="B32" s="40"/>
    </row>
    <row r="33" spans="2:2" x14ac:dyDescent="0.2">
      <c r="B33" s="40"/>
    </row>
    <row r="34" spans="2:2" x14ac:dyDescent="0.2">
      <c r="B34" s="40"/>
    </row>
    <row r="35" spans="2:2" x14ac:dyDescent="0.2">
      <c r="B35" s="40"/>
    </row>
    <row r="36" spans="2:2" x14ac:dyDescent="0.2">
      <c r="B36" s="40"/>
    </row>
    <row r="37" spans="2:2" x14ac:dyDescent="0.2">
      <c r="B37" s="40"/>
    </row>
  </sheetData>
  <mergeCells count="4">
    <mergeCell ref="A2:C3"/>
    <mergeCell ref="D1:F1"/>
    <mergeCell ref="D2:F2"/>
    <mergeCell ref="D3:F3"/>
  </mergeCells>
  <phoneticPr fontId="0" type="noConversion"/>
  <printOptions horizontalCentered="1"/>
  <pageMargins left="0.74803149606299213" right="0.19685039370078741" top="0.59055118110236227" bottom="0.59055118110236227" header="0.19685039370078741" footer="0.11811023622047245"/>
  <pageSetup paperSize="9" scale="98" fitToHeight="0" orientation="portrait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2"/>
  <sheetViews>
    <sheetView showZeros="0" view="pageBreakPreview" zoomScale="120" zoomScaleNormal="100" zoomScaleSheetLayoutView="120" workbookViewId="0">
      <pane ySplit="6" topLeftCell="A7" activePane="bottomLeft" state="frozen"/>
      <selection activeCell="G44" sqref="G44"/>
      <selection pane="bottomLeft" activeCell="E13" sqref="E13"/>
    </sheetView>
  </sheetViews>
  <sheetFormatPr defaultRowHeight="12.75" x14ac:dyDescent="0.2"/>
  <cols>
    <col min="1" max="1" width="4.85546875" style="6" bestFit="1" customWidth="1"/>
    <col min="2" max="2" width="2.85546875" style="40" bestFit="1" customWidth="1"/>
    <col min="3" max="3" width="43.85546875" style="8" customWidth="1"/>
    <col min="4" max="4" width="9" style="6" customWidth="1"/>
    <col min="5" max="5" width="11.140625" style="9" customWidth="1"/>
    <col min="6" max="6" width="10.7109375" style="10" customWidth="1"/>
    <col min="7" max="7" width="14.42578125" style="11" bestFit="1" customWidth="1"/>
    <col min="8" max="8" width="5.7109375" style="156" bestFit="1" customWidth="1"/>
    <col min="9" max="10" width="4" style="156" bestFit="1" customWidth="1"/>
    <col min="11" max="11" width="6.5703125" style="156" bestFit="1" customWidth="1"/>
    <col min="12" max="12" width="5.7109375" style="156" bestFit="1" customWidth="1"/>
    <col min="13" max="13" width="9.140625" style="11"/>
    <col min="14" max="16384" width="9.140625" style="6"/>
  </cols>
  <sheetData>
    <row r="1" spans="1:13" s="5" customFormat="1" x14ac:dyDescent="0.2">
      <c r="A1" s="1" t="s">
        <v>0</v>
      </c>
      <c r="B1" s="2"/>
      <c r="C1" s="3"/>
      <c r="D1" s="180" t="s">
        <v>15</v>
      </c>
      <c r="E1" s="181"/>
      <c r="F1" s="182"/>
      <c r="G1" s="4" t="s">
        <v>14</v>
      </c>
      <c r="J1" s="73"/>
    </row>
    <row r="2" spans="1:13" s="5" customFormat="1" ht="12.75" customHeight="1" x14ac:dyDescent="0.2">
      <c r="A2" s="189" t="s">
        <v>65</v>
      </c>
      <c r="B2" s="190"/>
      <c r="C2" s="191"/>
      <c r="D2" s="183" t="s">
        <v>16</v>
      </c>
      <c r="E2" s="184"/>
      <c r="F2" s="185"/>
      <c r="G2" s="61" t="s">
        <v>69</v>
      </c>
    </row>
    <row r="3" spans="1:13" s="5" customFormat="1" x14ac:dyDescent="0.2">
      <c r="A3" s="192"/>
      <c r="B3" s="193"/>
      <c r="C3" s="194"/>
      <c r="D3" s="186" t="s">
        <v>17</v>
      </c>
      <c r="E3" s="187"/>
      <c r="F3" s="188"/>
      <c r="G3" s="61"/>
    </row>
    <row r="4" spans="1:13" s="50" customFormat="1" x14ac:dyDescent="0.2">
      <c r="A4" s="48">
        <f>+$A$9</f>
        <v>2</v>
      </c>
      <c r="B4" s="49"/>
      <c r="C4" s="67" t="str">
        <f>+$C$9</f>
        <v>BETONSKI I ZIDARSKI RADOVI</v>
      </c>
      <c r="E4" s="51"/>
      <c r="F4" s="52"/>
      <c r="G4" s="53"/>
      <c r="H4" s="155"/>
      <c r="I4" s="155"/>
      <c r="J4" s="155"/>
      <c r="K4" s="155"/>
      <c r="L4" s="155"/>
      <c r="M4" s="53"/>
    </row>
    <row r="6" spans="1:13" ht="13.5" thickBot="1" x14ac:dyDescent="0.25">
      <c r="A6" s="12" t="s">
        <v>1</v>
      </c>
      <c r="B6" s="41"/>
      <c r="C6" s="14" t="s">
        <v>2</v>
      </c>
      <c r="D6" s="12" t="s">
        <v>3</v>
      </c>
      <c r="E6" s="15" t="s">
        <v>4</v>
      </c>
      <c r="F6" s="16" t="s">
        <v>5</v>
      </c>
      <c r="G6" s="16" t="s">
        <v>6</v>
      </c>
    </row>
    <row r="7" spans="1:13" ht="13.5" thickTop="1" x14ac:dyDescent="0.2">
      <c r="E7" s="54"/>
      <c r="F7" s="56"/>
      <c r="G7" s="55"/>
    </row>
    <row r="8" spans="1:13" x14ac:dyDescent="0.2">
      <c r="A8" s="17"/>
      <c r="C8" s="34"/>
      <c r="D8" s="19"/>
      <c r="E8" s="54"/>
      <c r="F8" s="57"/>
      <c r="G8" s="55"/>
    </row>
    <row r="9" spans="1:13" s="27" customFormat="1" x14ac:dyDescent="0.2">
      <c r="A9" s="70">
        <v>2</v>
      </c>
      <c r="B9" s="42"/>
      <c r="C9" s="34" t="s">
        <v>52</v>
      </c>
      <c r="D9" s="23"/>
      <c r="E9" s="54"/>
      <c r="F9" s="57"/>
      <c r="G9" s="55">
        <f>+F9*E9</f>
        <v>0</v>
      </c>
      <c r="H9" s="157"/>
      <c r="I9" s="157"/>
      <c r="J9" s="157"/>
      <c r="K9" s="157"/>
      <c r="L9" s="157"/>
      <c r="M9" s="28"/>
    </row>
    <row r="10" spans="1:13" x14ac:dyDescent="0.2">
      <c r="A10" s="145"/>
      <c r="C10" s="74"/>
      <c r="D10" s="33"/>
      <c r="E10" s="146"/>
      <c r="F10" s="147"/>
      <c r="G10" s="148"/>
    </row>
    <row r="11" spans="1:13" x14ac:dyDescent="0.2">
      <c r="A11" s="145"/>
      <c r="C11" s="74"/>
      <c r="D11" s="33"/>
      <c r="E11" s="146"/>
      <c r="F11" s="147"/>
      <c r="G11" s="148"/>
    </row>
    <row r="12" spans="1:13" ht="60.75" customHeight="1" x14ac:dyDescent="0.2">
      <c r="A12" s="35">
        <f>MAX($A$10:A11)+1</f>
        <v>1</v>
      </c>
      <c r="C12" s="74" t="s">
        <v>92</v>
      </c>
      <c r="D12" s="33"/>
      <c r="E12" s="146"/>
      <c r="F12" s="147"/>
      <c r="G12" s="148"/>
    </row>
    <row r="13" spans="1:13" ht="46.5" customHeight="1" x14ac:dyDescent="0.2">
      <c r="A13" s="149"/>
      <c r="C13" s="74" t="s">
        <v>80</v>
      </c>
      <c r="D13" s="33"/>
      <c r="E13" s="146"/>
      <c r="F13" s="147"/>
      <c r="G13" s="148"/>
    </row>
    <row r="14" spans="1:13" x14ac:dyDescent="0.2">
      <c r="A14" s="145"/>
      <c r="C14" s="74" t="s">
        <v>78</v>
      </c>
      <c r="D14" s="33"/>
      <c r="E14" s="146"/>
      <c r="F14" s="147"/>
      <c r="G14" s="148"/>
    </row>
    <row r="15" spans="1:13" x14ac:dyDescent="0.2">
      <c r="A15" s="145"/>
      <c r="C15" s="74" t="s">
        <v>81</v>
      </c>
      <c r="D15" s="33"/>
      <c r="E15" s="146"/>
      <c r="F15" s="147"/>
      <c r="G15" s="148"/>
    </row>
    <row r="16" spans="1:13" ht="15" x14ac:dyDescent="0.2">
      <c r="A16" s="151"/>
      <c r="C16" s="74" t="s">
        <v>76</v>
      </c>
      <c r="D16" s="33"/>
      <c r="E16" s="146"/>
      <c r="F16" s="147"/>
      <c r="G16" s="148">
        <f>E16*F16</f>
        <v>0</v>
      </c>
    </row>
    <row r="17" spans="1:13" x14ac:dyDescent="0.2">
      <c r="A17" s="145"/>
      <c r="C17" s="74"/>
      <c r="D17" s="33"/>
      <c r="E17" s="146"/>
      <c r="F17" s="147"/>
      <c r="G17" s="148">
        <f t="shared" ref="G17:G20" si="0">E17*F17</f>
        <v>0</v>
      </c>
    </row>
    <row r="18" spans="1:13" s="154" customFormat="1" ht="15" x14ac:dyDescent="0.2">
      <c r="A18" s="152"/>
      <c r="B18" s="33" t="s">
        <v>10</v>
      </c>
      <c r="C18" s="44" t="s">
        <v>77</v>
      </c>
      <c r="D18" s="33" t="s">
        <v>13</v>
      </c>
      <c r="E18" s="146">
        <v>1.5</v>
      </c>
      <c r="F18" s="147"/>
      <c r="G18" s="153">
        <f t="shared" si="0"/>
        <v>0</v>
      </c>
      <c r="H18" s="156">
        <v>100</v>
      </c>
      <c r="I18" s="156">
        <v>0.2</v>
      </c>
      <c r="J18" s="156">
        <f>1-I18</f>
        <v>0.8</v>
      </c>
      <c r="K18" s="156">
        <f>+H18*E18*I18</f>
        <v>30</v>
      </c>
      <c r="L18" s="156">
        <f>+J18*H18*E18</f>
        <v>120</v>
      </c>
      <c r="M18" s="45"/>
    </row>
    <row r="19" spans="1:13" x14ac:dyDescent="0.2">
      <c r="A19" s="145"/>
      <c r="C19" s="163"/>
      <c r="D19" s="33"/>
      <c r="E19" s="146"/>
      <c r="F19" s="147"/>
      <c r="G19" s="148">
        <f t="shared" si="0"/>
        <v>0</v>
      </c>
    </row>
    <row r="20" spans="1:13" x14ac:dyDescent="0.2">
      <c r="A20" s="145"/>
      <c r="C20" s="163"/>
      <c r="D20" s="33"/>
      <c r="E20" s="146"/>
      <c r="F20" s="147"/>
      <c r="G20" s="148">
        <f t="shared" si="0"/>
        <v>0</v>
      </c>
    </row>
    <row r="21" spans="1:13" x14ac:dyDescent="0.2">
      <c r="A21" s="17"/>
      <c r="C21" s="163"/>
      <c r="D21" s="33"/>
      <c r="E21" s="54"/>
      <c r="F21" s="56"/>
      <c r="G21" s="55">
        <f t="shared" ref="G21" si="1">+F21*E21</f>
        <v>0</v>
      </c>
      <c r="H21" s="6"/>
      <c r="I21" s="6"/>
      <c r="J21" s="6"/>
      <c r="K21" s="6"/>
      <c r="L21" s="6"/>
      <c r="M21" s="6"/>
    </row>
    <row r="22" spans="1:13" x14ac:dyDescent="0.2">
      <c r="A22" s="37">
        <f>+$A$9</f>
        <v>2</v>
      </c>
      <c r="B22" s="29"/>
      <c r="C22" s="66" t="str">
        <f>+$C$9</f>
        <v>BETONSKI I ZIDARSKI RADOVI</v>
      </c>
      <c r="D22" s="38"/>
      <c r="E22" s="39" t="s">
        <v>8</v>
      </c>
      <c r="F22" s="30"/>
      <c r="G22" s="31">
        <f>SUM($G$9:G21)</f>
        <v>0</v>
      </c>
      <c r="M22" s="6"/>
    </row>
  </sheetData>
  <mergeCells count="4">
    <mergeCell ref="A2:C3"/>
    <mergeCell ref="D1:F1"/>
    <mergeCell ref="D2:F2"/>
    <mergeCell ref="D3:F3"/>
  </mergeCells>
  <printOptions horizontalCentered="1"/>
  <pageMargins left="0.74803149606299213" right="0.19685039370078741" top="0.59055118110236227" bottom="0.59055118110236227" header="0.19685039370078741" footer="0.11811023622047245"/>
  <pageSetup paperSize="9" scale="98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76"/>
  <sheetViews>
    <sheetView showZeros="0" view="pageBreakPreview" zoomScale="120" zoomScaleNormal="100" zoomScaleSheetLayoutView="120" workbookViewId="0">
      <pane ySplit="6" topLeftCell="A7" activePane="bottomLeft" state="frozen"/>
      <selection activeCell="G44" sqref="G44"/>
      <selection pane="bottomLeft" activeCell="F27" sqref="F27"/>
    </sheetView>
  </sheetViews>
  <sheetFormatPr defaultRowHeight="12.75" x14ac:dyDescent="0.2"/>
  <cols>
    <col min="1" max="1" width="4.85546875" style="6" bestFit="1" customWidth="1"/>
    <col min="2" max="2" width="2.85546875" style="40" bestFit="1" customWidth="1"/>
    <col min="3" max="3" width="43.85546875" style="8" customWidth="1"/>
    <col min="4" max="4" width="9" style="6" customWidth="1"/>
    <col min="5" max="5" width="11.140625" style="9" customWidth="1"/>
    <col min="6" max="6" width="10.7109375" style="10" customWidth="1"/>
    <col min="7" max="7" width="14.42578125" style="11" bestFit="1" customWidth="1"/>
    <col min="8" max="16384" width="9.140625" style="6"/>
  </cols>
  <sheetData>
    <row r="1" spans="1:10" s="5" customFormat="1" x14ac:dyDescent="0.2">
      <c r="A1" s="1" t="s">
        <v>0</v>
      </c>
      <c r="B1" s="2"/>
      <c r="C1" s="3"/>
      <c r="D1" s="180" t="s">
        <v>15</v>
      </c>
      <c r="E1" s="181"/>
      <c r="F1" s="182"/>
      <c r="G1" s="4" t="s">
        <v>14</v>
      </c>
      <c r="J1" s="73"/>
    </row>
    <row r="2" spans="1:10" s="5" customFormat="1" ht="12.75" customHeight="1" x14ac:dyDescent="0.2">
      <c r="A2" s="189" t="s">
        <v>65</v>
      </c>
      <c r="B2" s="190"/>
      <c r="C2" s="191"/>
      <c r="D2" s="183" t="s">
        <v>16</v>
      </c>
      <c r="E2" s="184"/>
      <c r="F2" s="185"/>
      <c r="G2" s="61" t="s">
        <v>69</v>
      </c>
    </row>
    <row r="3" spans="1:10" s="5" customFormat="1" x14ac:dyDescent="0.2">
      <c r="A3" s="192"/>
      <c r="B3" s="193"/>
      <c r="C3" s="194"/>
      <c r="D3" s="186" t="s">
        <v>17</v>
      </c>
      <c r="E3" s="187"/>
      <c r="F3" s="188"/>
      <c r="G3" s="61"/>
    </row>
    <row r="4" spans="1:10" s="50" customFormat="1" x14ac:dyDescent="0.2">
      <c r="A4" s="48">
        <f>+$A$9</f>
        <v>3</v>
      </c>
      <c r="B4" s="49"/>
      <c r="C4" s="67" t="str">
        <f>+$C$9</f>
        <v>KONSTRUKCIJA KROVA I KROVOPOKRIVAČKI RADOVI</v>
      </c>
      <c r="E4" s="51"/>
      <c r="F4" s="52"/>
      <c r="G4" s="53"/>
    </row>
    <row r="6" spans="1:10" ht="13.5" thickBot="1" x14ac:dyDescent="0.25">
      <c r="A6" s="12" t="s">
        <v>1</v>
      </c>
      <c r="B6" s="41"/>
      <c r="C6" s="14" t="s">
        <v>2</v>
      </c>
      <c r="D6" s="12" t="s">
        <v>3</v>
      </c>
      <c r="E6" s="15" t="s">
        <v>4</v>
      </c>
      <c r="F6" s="16" t="s">
        <v>5</v>
      </c>
      <c r="G6" s="16" t="s">
        <v>6</v>
      </c>
    </row>
    <row r="7" spans="1:10" ht="13.5" thickTop="1" x14ac:dyDescent="0.2">
      <c r="E7" s="54"/>
      <c r="F7" s="56"/>
      <c r="G7" s="55"/>
    </row>
    <row r="8" spans="1:10" x14ac:dyDescent="0.2">
      <c r="A8" s="17"/>
      <c r="C8" s="34"/>
      <c r="D8" s="19"/>
      <c r="E8" s="54"/>
      <c r="F8" s="56"/>
      <c r="G8" s="55"/>
    </row>
    <row r="9" spans="1:10" s="27" customFormat="1" x14ac:dyDescent="0.2">
      <c r="A9" s="21">
        <v>3</v>
      </c>
      <c r="B9" s="42"/>
      <c r="C9" s="34" t="s">
        <v>53</v>
      </c>
      <c r="D9" s="23"/>
      <c r="E9" s="54"/>
      <c r="F9" s="56"/>
      <c r="G9" s="55">
        <f>+F9*E9</f>
        <v>0</v>
      </c>
    </row>
    <row r="10" spans="1:10" x14ac:dyDescent="0.2">
      <c r="A10" s="17"/>
      <c r="C10" s="71"/>
      <c r="D10" s="19"/>
      <c r="E10" s="54"/>
      <c r="F10" s="56"/>
      <c r="G10" s="55">
        <f>+F10*E10</f>
        <v>0</v>
      </c>
    </row>
    <row r="11" spans="1:10" x14ac:dyDescent="0.2">
      <c r="A11" s="17"/>
      <c r="C11" s="71"/>
      <c r="D11" s="19"/>
      <c r="E11" s="54"/>
      <c r="F11" s="56"/>
      <c r="G11" s="55"/>
    </row>
    <row r="12" spans="1:10" ht="61.5" customHeight="1" x14ac:dyDescent="0.2">
      <c r="A12" s="35">
        <f>MAX($A$10:A11)+1</f>
        <v>1</v>
      </c>
      <c r="B12" s="167"/>
      <c r="C12" s="168" t="s">
        <v>91</v>
      </c>
      <c r="D12" s="169"/>
      <c r="E12" s="170"/>
      <c r="F12" s="170"/>
      <c r="G12" s="170"/>
    </row>
    <row r="13" spans="1:10" ht="34.5" customHeight="1" x14ac:dyDescent="0.2">
      <c r="A13" s="167"/>
      <c r="B13" s="167"/>
      <c r="C13" s="171" t="s">
        <v>83</v>
      </c>
      <c r="D13" s="169"/>
      <c r="E13" s="170"/>
      <c r="F13" s="170"/>
      <c r="G13" s="170"/>
    </row>
    <row r="14" spans="1:10" x14ac:dyDescent="0.2">
      <c r="A14" s="167"/>
      <c r="B14" s="167"/>
      <c r="C14" s="171" t="s">
        <v>84</v>
      </c>
      <c r="D14" s="172" t="s">
        <v>85</v>
      </c>
      <c r="E14" s="173">
        <v>30</v>
      </c>
      <c r="F14" s="174"/>
      <c r="G14" s="174">
        <f>E14*F14</f>
        <v>0</v>
      </c>
    </row>
    <row r="15" spans="1:10" x14ac:dyDescent="0.2">
      <c r="A15" s="167"/>
      <c r="B15" s="167"/>
      <c r="C15" s="171"/>
      <c r="D15" s="172"/>
      <c r="E15" s="173"/>
      <c r="F15" s="174"/>
      <c r="G15" s="174"/>
    </row>
    <row r="16" spans="1:10" x14ac:dyDescent="0.2">
      <c r="A16" s="167"/>
      <c r="B16" s="167"/>
      <c r="C16" s="171"/>
      <c r="D16" s="172"/>
      <c r="E16" s="173"/>
      <c r="F16" s="174"/>
      <c r="G16" s="174"/>
    </row>
    <row r="17" spans="1:7" ht="48" customHeight="1" x14ac:dyDescent="0.2">
      <c r="A17" s="35">
        <f>MAX($A$10:A16)+1</f>
        <v>2</v>
      </c>
      <c r="B17" s="167"/>
      <c r="C17" s="171" t="s">
        <v>90</v>
      </c>
      <c r="D17" s="175"/>
      <c r="E17" s="176"/>
      <c r="F17" s="176"/>
      <c r="G17" s="176"/>
    </row>
    <row r="18" spans="1:7" ht="34.5" customHeight="1" x14ac:dyDescent="0.2">
      <c r="A18" s="177"/>
      <c r="B18" s="177"/>
      <c r="C18" s="178" t="s">
        <v>87</v>
      </c>
      <c r="D18" s="175"/>
      <c r="E18" s="176"/>
      <c r="F18" s="176"/>
      <c r="G18" s="176"/>
    </row>
    <row r="19" spans="1:7" ht="30.75" customHeight="1" x14ac:dyDescent="0.2">
      <c r="A19" s="177"/>
      <c r="B19" s="177"/>
      <c r="C19" s="168" t="s">
        <v>86</v>
      </c>
      <c r="D19" s="175"/>
      <c r="E19" s="176"/>
      <c r="F19" s="176"/>
      <c r="G19" s="176"/>
    </row>
    <row r="20" spans="1:7" x14ac:dyDescent="0.2">
      <c r="A20" s="177"/>
      <c r="B20" s="177"/>
      <c r="C20" s="171" t="s">
        <v>84</v>
      </c>
      <c r="D20" s="175"/>
      <c r="E20" s="176"/>
      <c r="F20" s="176"/>
      <c r="G20" s="176"/>
    </row>
    <row r="21" spans="1:7" x14ac:dyDescent="0.2">
      <c r="A21" s="177"/>
      <c r="B21" s="177"/>
      <c r="C21" s="179" t="s">
        <v>88</v>
      </c>
      <c r="D21" s="175" t="s">
        <v>85</v>
      </c>
      <c r="E21" s="176">
        <v>5</v>
      </c>
      <c r="F21" s="176"/>
      <c r="G21" s="176">
        <f>F21*E21</f>
        <v>0</v>
      </c>
    </row>
    <row r="22" spans="1:7" ht="25.5" x14ac:dyDescent="0.2">
      <c r="A22" s="177"/>
      <c r="B22" s="177"/>
      <c r="C22" s="179" t="s">
        <v>89</v>
      </c>
      <c r="D22" s="175" t="s">
        <v>85</v>
      </c>
      <c r="E22" s="176">
        <v>25</v>
      </c>
      <c r="F22" s="176"/>
      <c r="G22" s="176">
        <f>F22*E22</f>
        <v>0</v>
      </c>
    </row>
    <row r="23" spans="1:7" x14ac:dyDescent="0.2">
      <c r="A23" s="177"/>
      <c r="B23" s="177"/>
      <c r="C23" s="171"/>
      <c r="D23" s="175"/>
      <c r="E23" s="176"/>
      <c r="F23" s="176"/>
      <c r="G23" s="176"/>
    </row>
    <row r="24" spans="1:7" x14ac:dyDescent="0.2">
      <c r="A24" s="17"/>
      <c r="C24" s="164"/>
      <c r="D24" s="158"/>
      <c r="E24" s="54"/>
      <c r="F24" s="56"/>
      <c r="G24" s="58">
        <f>+F24*E24</f>
        <v>0</v>
      </c>
    </row>
    <row r="25" spans="1:7" x14ac:dyDescent="0.2">
      <c r="A25" s="17"/>
      <c r="C25" s="164"/>
      <c r="D25" s="158"/>
      <c r="E25" s="54"/>
      <c r="F25" s="56"/>
      <c r="G25" s="58"/>
    </row>
    <row r="26" spans="1:7" x14ac:dyDescent="0.2">
      <c r="A26" s="35">
        <f>MAX($A$10:A25)+1</f>
        <v>3</v>
      </c>
      <c r="C26" s="164" t="s">
        <v>38</v>
      </c>
      <c r="D26" s="60"/>
      <c r="E26" s="54"/>
      <c r="F26" s="56"/>
      <c r="G26" s="55">
        <f t="shared" ref="G26:G28" si="0">+F26*E26</f>
        <v>0</v>
      </c>
    </row>
    <row r="27" spans="1:7" ht="123.75" customHeight="1" x14ac:dyDescent="0.2">
      <c r="A27" s="17"/>
      <c r="C27" s="164" t="s">
        <v>94</v>
      </c>
      <c r="D27" s="161"/>
      <c r="E27" s="54"/>
      <c r="F27" s="56"/>
      <c r="G27" s="55">
        <f t="shared" si="0"/>
        <v>0</v>
      </c>
    </row>
    <row r="28" spans="1:7" ht="15" x14ac:dyDescent="0.2">
      <c r="A28" s="17"/>
      <c r="C28" s="164" t="s">
        <v>39</v>
      </c>
      <c r="D28" s="60" t="s">
        <v>12</v>
      </c>
      <c r="E28" s="54">
        <v>88</v>
      </c>
      <c r="F28" s="56"/>
      <c r="G28" s="55">
        <f t="shared" si="0"/>
        <v>0</v>
      </c>
    </row>
    <row r="29" spans="1:7" x14ac:dyDescent="0.2">
      <c r="A29" s="17"/>
      <c r="C29" s="164"/>
      <c r="D29" s="158"/>
      <c r="E29" s="54"/>
      <c r="F29" s="56"/>
      <c r="G29" s="58"/>
    </row>
    <row r="30" spans="1:7" x14ac:dyDescent="0.2">
      <c r="A30" s="17"/>
      <c r="C30" s="164"/>
      <c r="D30" s="158"/>
      <c r="E30" s="54"/>
      <c r="F30" s="56"/>
      <c r="G30" s="58"/>
    </row>
    <row r="31" spans="1:7" x14ac:dyDescent="0.2">
      <c r="A31" s="35">
        <f>MAX($A$10:A30)+1</f>
        <v>4</v>
      </c>
      <c r="C31" s="165" t="s">
        <v>57</v>
      </c>
      <c r="D31" s="60"/>
      <c r="E31" s="54"/>
      <c r="F31" s="56"/>
      <c r="G31" s="58">
        <f t="shared" ref="G31:G33" si="1">+F31*E31</f>
        <v>0</v>
      </c>
    </row>
    <row r="32" spans="1:7" ht="25.5" x14ac:dyDescent="0.2">
      <c r="A32" s="17"/>
      <c r="C32" s="164" t="s">
        <v>58</v>
      </c>
      <c r="D32" s="161"/>
      <c r="E32" s="54"/>
      <c r="F32" s="56"/>
      <c r="G32" s="58">
        <f t="shared" si="1"/>
        <v>0</v>
      </c>
    </row>
    <row r="33" spans="1:13" ht="15" x14ac:dyDescent="0.2">
      <c r="A33" s="17"/>
      <c r="C33" s="164" t="s">
        <v>41</v>
      </c>
      <c r="D33" s="60" t="s">
        <v>12</v>
      </c>
      <c r="E33" s="54">
        <v>113</v>
      </c>
      <c r="F33" s="56"/>
      <c r="G33" s="58">
        <f t="shared" si="1"/>
        <v>0</v>
      </c>
    </row>
    <row r="34" spans="1:13" x14ac:dyDescent="0.2">
      <c r="A34" s="35"/>
      <c r="C34" s="164"/>
      <c r="D34" s="54"/>
      <c r="E34" s="45">
        <v>0</v>
      </c>
      <c r="F34" s="58"/>
      <c r="G34" s="58">
        <f t="shared" ref="G34:G69" si="2">+F34*E34</f>
        <v>0</v>
      </c>
      <c r="H34" s="11"/>
      <c r="I34" s="11"/>
      <c r="J34" s="11"/>
      <c r="K34" s="11"/>
      <c r="L34" s="11"/>
      <c r="M34" s="11"/>
    </row>
    <row r="35" spans="1:13" x14ac:dyDescent="0.2">
      <c r="A35" s="35"/>
      <c r="C35" s="164"/>
      <c r="D35" s="54"/>
      <c r="E35" s="45">
        <v>0</v>
      </c>
      <c r="F35" s="56"/>
      <c r="G35" s="58">
        <f t="shared" si="2"/>
        <v>0</v>
      </c>
    </row>
    <row r="36" spans="1:13" ht="25.5" x14ac:dyDescent="0.2">
      <c r="A36" s="35">
        <f>MAX($A$10:A35)+1</f>
        <v>5</v>
      </c>
      <c r="C36" s="164" t="s">
        <v>55</v>
      </c>
      <c r="D36" s="54"/>
      <c r="E36" s="45">
        <v>0</v>
      </c>
      <c r="F36" s="56"/>
      <c r="G36" s="58">
        <f t="shared" si="2"/>
        <v>0</v>
      </c>
    </row>
    <row r="37" spans="1:13" x14ac:dyDescent="0.2">
      <c r="A37" s="35"/>
      <c r="C37" s="164" t="s">
        <v>70</v>
      </c>
      <c r="D37" s="54"/>
      <c r="E37" s="45">
        <v>0</v>
      </c>
      <c r="F37" s="56"/>
      <c r="G37" s="58">
        <f t="shared" si="2"/>
        <v>0</v>
      </c>
    </row>
    <row r="38" spans="1:13" x14ac:dyDescent="0.2">
      <c r="A38" s="35"/>
      <c r="C38" s="164" t="s">
        <v>50</v>
      </c>
      <c r="D38" s="54"/>
      <c r="E38" s="45">
        <v>0</v>
      </c>
      <c r="F38" s="56"/>
      <c r="G38" s="58">
        <f t="shared" si="2"/>
        <v>0</v>
      </c>
    </row>
    <row r="39" spans="1:13" ht="15" x14ac:dyDescent="0.2">
      <c r="A39" s="35"/>
      <c r="C39" s="164" t="s">
        <v>37</v>
      </c>
      <c r="D39" s="33" t="s">
        <v>12</v>
      </c>
      <c r="E39" s="54">
        <v>113</v>
      </c>
      <c r="F39" s="56"/>
      <c r="G39" s="55">
        <f t="shared" si="2"/>
        <v>0</v>
      </c>
    </row>
    <row r="40" spans="1:13" x14ac:dyDescent="0.2">
      <c r="A40" s="17"/>
      <c r="C40" s="164"/>
      <c r="D40" s="158"/>
      <c r="E40" s="54"/>
      <c r="F40" s="56"/>
      <c r="G40" s="58">
        <f>+F40*E40</f>
        <v>0</v>
      </c>
    </row>
    <row r="41" spans="1:13" x14ac:dyDescent="0.2">
      <c r="A41" s="17"/>
      <c r="C41" s="164"/>
      <c r="D41" s="158"/>
      <c r="E41" s="54"/>
      <c r="F41" s="56"/>
      <c r="G41" s="58"/>
    </row>
    <row r="42" spans="1:13" ht="25.5" x14ac:dyDescent="0.2">
      <c r="A42" s="35">
        <f>MAX($A$10:A41)+1</f>
        <v>6</v>
      </c>
      <c r="C42" s="164" t="s">
        <v>59</v>
      </c>
      <c r="D42" s="60"/>
      <c r="E42" s="54"/>
      <c r="F42" s="56"/>
      <c r="G42" s="58">
        <f t="shared" ref="G42:G44" si="3">+F42*E42</f>
        <v>0</v>
      </c>
    </row>
    <row r="43" spans="1:13" ht="38.25" x14ac:dyDescent="0.2">
      <c r="A43" s="17"/>
      <c r="C43" s="164" t="s">
        <v>71</v>
      </c>
      <c r="D43" s="161"/>
      <c r="E43" s="54"/>
      <c r="F43" s="56"/>
      <c r="G43" s="58">
        <f t="shared" si="3"/>
        <v>0</v>
      </c>
    </row>
    <row r="44" spans="1:13" ht="15" x14ac:dyDescent="0.2">
      <c r="A44" s="17"/>
      <c r="C44" s="164" t="s">
        <v>41</v>
      </c>
      <c r="D44" s="60" t="s">
        <v>12</v>
      </c>
      <c r="E44" s="54">
        <v>113</v>
      </c>
      <c r="F44" s="56"/>
      <c r="G44" s="58">
        <f t="shared" si="3"/>
        <v>0</v>
      </c>
    </row>
    <row r="45" spans="1:13" x14ac:dyDescent="0.2">
      <c r="A45" s="46"/>
      <c r="B45" s="22"/>
      <c r="C45" s="32"/>
      <c r="D45" s="47"/>
      <c r="E45" s="54"/>
      <c r="F45" s="56"/>
      <c r="G45" s="55"/>
    </row>
    <row r="46" spans="1:13" x14ac:dyDescent="0.2">
      <c r="A46" s="46"/>
      <c r="B46" s="22"/>
      <c r="C46" s="32"/>
      <c r="D46" s="47"/>
      <c r="E46" s="54"/>
      <c r="F46" s="56"/>
      <c r="G46" s="55"/>
    </row>
    <row r="47" spans="1:13" ht="25.5" x14ac:dyDescent="0.2">
      <c r="A47" s="35">
        <f>MAX($A$10:A46)+1</f>
        <v>7</v>
      </c>
      <c r="B47" s="7"/>
      <c r="C47" s="72" t="s">
        <v>72</v>
      </c>
      <c r="D47" s="33"/>
      <c r="E47" s="54"/>
      <c r="F47" s="56"/>
      <c r="G47" s="55">
        <f t="shared" ref="G47:G49" si="4">+F47*E47</f>
        <v>0</v>
      </c>
    </row>
    <row r="48" spans="1:13" ht="25.5" x14ac:dyDescent="0.2">
      <c r="A48" s="35"/>
      <c r="C48" s="164" t="s">
        <v>56</v>
      </c>
      <c r="D48" s="54"/>
      <c r="E48" s="45">
        <v>0</v>
      </c>
      <c r="F48" s="56"/>
      <c r="G48" s="58">
        <f t="shared" si="4"/>
        <v>0</v>
      </c>
    </row>
    <row r="49" spans="1:7" ht="15" x14ac:dyDescent="0.2">
      <c r="A49" s="35"/>
      <c r="B49" s="7"/>
      <c r="C49" s="72" t="s">
        <v>35</v>
      </c>
      <c r="D49" s="33" t="s">
        <v>12</v>
      </c>
      <c r="E49" s="54">
        <v>113</v>
      </c>
      <c r="F49" s="56"/>
      <c r="G49" s="55">
        <f t="shared" si="4"/>
        <v>0</v>
      </c>
    </row>
    <row r="50" spans="1:7" x14ac:dyDescent="0.2">
      <c r="A50" s="17"/>
      <c r="C50" s="164"/>
      <c r="D50" s="33"/>
      <c r="E50" s="54"/>
      <c r="F50" s="56"/>
      <c r="G50" s="58">
        <f t="shared" si="2"/>
        <v>0</v>
      </c>
    </row>
    <row r="51" spans="1:7" x14ac:dyDescent="0.2">
      <c r="A51" s="17"/>
      <c r="C51" s="164"/>
      <c r="D51" s="33"/>
      <c r="E51" s="54"/>
      <c r="F51" s="56"/>
      <c r="G51" s="58">
        <f t="shared" si="2"/>
        <v>0</v>
      </c>
    </row>
    <row r="52" spans="1:7" x14ac:dyDescent="0.2">
      <c r="A52" s="35">
        <f>MAX($A$10:A51)+1</f>
        <v>8</v>
      </c>
      <c r="C52" s="164" t="s">
        <v>42</v>
      </c>
      <c r="D52" s="161"/>
      <c r="E52" s="54"/>
      <c r="F52" s="56"/>
      <c r="G52" s="58">
        <f t="shared" si="2"/>
        <v>0</v>
      </c>
    </row>
    <row r="53" spans="1:7" ht="25.5" x14ac:dyDescent="0.2">
      <c r="A53" s="35"/>
      <c r="C53" s="164" t="s">
        <v>40</v>
      </c>
      <c r="D53" s="161"/>
      <c r="E53" s="54"/>
      <c r="F53" s="56"/>
      <c r="G53" s="58">
        <f t="shared" si="2"/>
        <v>0</v>
      </c>
    </row>
    <row r="54" spans="1:7" ht="15" x14ac:dyDescent="0.2">
      <c r="A54" s="17"/>
      <c r="C54" s="164" t="s">
        <v>41</v>
      </c>
      <c r="D54" s="60" t="s">
        <v>12</v>
      </c>
      <c r="E54" s="54">
        <v>113</v>
      </c>
      <c r="F54" s="56"/>
      <c r="G54" s="58">
        <f t="shared" si="2"/>
        <v>0</v>
      </c>
    </row>
    <row r="55" spans="1:7" x14ac:dyDescent="0.2">
      <c r="A55" s="17"/>
      <c r="C55" s="164"/>
      <c r="D55" s="33"/>
      <c r="E55" s="54"/>
      <c r="F55" s="56"/>
      <c r="G55" s="58">
        <f t="shared" si="2"/>
        <v>0</v>
      </c>
    </row>
    <row r="56" spans="1:7" x14ac:dyDescent="0.2">
      <c r="A56" s="17"/>
      <c r="C56" s="164"/>
      <c r="D56" s="33"/>
      <c r="E56" s="54"/>
      <c r="F56" s="56"/>
      <c r="G56" s="58">
        <f t="shared" si="2"/>
        <v>0</v>
      </c>
    </row>
    <row r="57" spans="1:7" ht="25.5" x14ac:dyDescent="0.2">
      <c r="A57" s="35">
        <f>MAX($A$10:A56)+1</f>
        <v>9</v>
      </c>
      <c r="C57" s="164" t="s">
        <v>44</v>
      </c>
      <c r="D57" s="161"/>
      <c r="E57" s="54"/>
      <c r="F57" s="56"/>
      <c r="G57" s="58">
        <f t="shared" si="2"/>
        <v>0</v>
      </c>
    </row>
    <row r="58" spans="1:7" ht="25.5" x14ac:dyDescent="0.2">
      <c r="A58" s="35"/>
      <c r="C58" s="164" t="s">
        <v>43</v>
      </c>
      <c r="D58" s="161"/>
      <c r="E58" s="54"/>
      <c r="F58" s="56"/>
      <c r="G58" s="58">
        <f t="shared" si="2"/>
        <v>0</v>
      </c>
    </row>
    <row r="59" spans="1:7" ht="15" x14ac:dyDescent="0.2">
      <c r="A59" s="17"/>
      <c r="C59" s="164" t="s">
        <v>41</v>
      </c>
      <c r="D59" s="60" t="s">
        <v>12</v>
      </c>
      <c r="E59" s="54">
        <v>113</v>
      </c>
      <c r="F59" s="56"/>
      <c r="G59" s="58">
        <f t="shared" si="2"/>
        <v>0</v>
      </c>
    </row>
    <row r="60" spans="1:7" x14ac:dyDescent="0.2">
      <c r="A60" s="17"/>
      <c r="C60" s="164"/>
      <c r="D60" s="33"/>
      <c r="E60" s="54"/>
      <c r="F60" s="56"/>
      <c r="G60" s="58">
        <f t="shared" si="2"/>
        <v>0</v>
      </c>
    </row>
    <row r="61" spans="1:7" x14ac:dyDescent="0.2">
      <c r="A61" s="17"/>
      <c r="C61" s="164"/>
      <c r="D61" s="33"/>
      <c r="E61" s="54"/>
      <c r="F61" s="56"/>
      <c r="G61" s="58">
        <f t="shared" si="2"/>
        <v>0</v>
      </c>
    </row>
    <row r="62" spans="1:7" x14ac:dyDescent="0.2">
      <c r="A62" s="35">
        <f>MAX($A$10:A61)+1</f>
        <v>10</v>
      </c>
      <c r="C62" s="164" t="s">
        <v>45</v>
      </c>
      <c r="D62" s="161"/>
      <c r="E62" s="54"/>
      <c r="F62" s="56"/>
      <c r="G62" s="58">
        <f t="shared" si="2"/>
        <v>0</v>
      </c>
    </row>
    <row r="63" spans="1:7" ht="51" x14ac:dyDescent="0.2">
      <c r="A63" s="35"/>
      <c r="C63" s="164" t="s">
        <v>46</v>
      </c>
      <c r="D63" s="161"/>
      <c r="E63" s="54"/>
      <c r="F63" s="56"/>
      <c r="G63" s="58">
        <f t="shared" si="2"/>
        <v>0</v>
      </c>
    </row>
    <row r="64" spans="1:7" ht="15" x14ac:dyDescent="0.2">
      <c r="A64" s="17"/>
      <c r="C64" s="164" t="s">
        <v>41</v>
      </c>
      <c r="D64" s="60" t="s">
        <v>12</v>
      </c>
      <c r="E64" s="54">
        <v>113</v>
      </c>
      <c r="F64" s="56"/>
      <c r="G64" s="58">
        <f t="shared" si="2"/>
        <v>0</v>
      </c>
    </row>
    <row r="65" spans="1:7" x14ac:dyDescent="0.2">
      <c r="A65" s="17"/>
      <c r="C65" s="164"/>
      <c r="D65" s="33"/>
      <c r="E65" s="54"/>
      <c r="F65" s="56"/>
      <c r="G65" s="58">
        <f t="shared" si="2"/>
        <v>0</v>
      </c>
    </row>
    <row r="66" spans="1:7" x14ac:dyDescent="0.2">
      <c r="A66" s="17"/>
      <c r="C66" s="164"/>
      <c r="D66" s="33"/>
      <c r="E66" s="54"/>
      <c r="F66" s="56"/>
      <c r="G66" s="58">
        <f t="shared" si="2"/>
        <v>0</v>
      </c>
    </row>
    <row r="67" spans="1:7" x14ac:dyDescent="0.2">
      <c r="A67" s="35">
        <f>MAX($A$10:A66)+1</f>
        <v>11</v>
      </c>
      <c r="C67" s="164" t="s">
        <v>47</v>
      </c>
      <c r="D67" s="161"/>
      <c r="E67" s="54"/>
      <c r="F67" s="56"/>
      <c r="G67" s="58">
        <f t="shared" si="2"/>
        <v>0</v>
      </c>
    </row>
    <row r="68" spans="1:7" ht="51" x14ac:dyDescent="0.2">
      <c r="A68" s="35"/>
      <c r="C68" s="164" t="s">
        <v>48</v>
      </c>
      <c r="D68" s="161"/>
      <c r="E68" s="54"/>
      <c r="F68" s="56"/>
      <c r="G68" s="58">
        <f t="shared" si="2"/>
        <v>0</v>
      </c>
    </row>
    <row r="69" spans="1:7" x14ac:dyDescent="0.2">
      <c r="A69" s="17"/>
      <c r="C69" s="164" t="s">
        <v>49</v>
      </c>
      <c r="D69" s="60" t="s">
        <v>9</v>
      </c>
      <c r="E69" s="54">
        <v>13.5</v>
      </c>
      <c r="F69" s="56"/>
      <c r="G69" s="58">
        <f t="shared" si="2"/>
        <v>0</v>
      </c>
    </row>
    <row r="70" spans="1:7" x14ac:dyDescent="0.2">
      <c r="A70" s="17"/>
      <c r="C70" s="164"/>
      <c r="D70" s="158"/>
      <c r="E70" s="54"/>
      <c r="F70" s="56"/>
      <c r="G70" s="58">
        <f>+F70*E70</f>
        <v>0</v>
      </c>
    </row>
    <row r="71" spans="1:7" x14ac:dyDescent="0.2">
      <c r="A71" s="17"/>
      <c r="C71" s="164"/>
      <c r="D71" s="158"/>
      <c r="E71" s="54"/>
      <c r="F71" s="56"/>
      <c r="G71" s="58"/>
    </row>
    <row r="72" spans="1:7" ht="25.5" x14ac:dyDescent="0.2">
      <c r="A72" s="35">
        <f>MAX($A$10:A71)+1</f>
        <v>12</v>
      </c>
      <c r="C72" s="165" t="s">
        <v>60</v>
      </c>
      <c r="D72" s="60"/>
      <c r="E72" s="54"/>
      <c r="F72" s="56"/>
      <c r="G72" s="58">
        <f t="shared" ref="G72:G74" si="5">+F72*E72</f>
        <v>0</v>
      </c>
    </row>
    <row r="73" spans="1:7" ht="84.75" customHeight="1" x14ac:dyDescent="0.2">
      <c r="A73" s="17"/>
      <c r="C73" s="164" t="s">
        <v>93</v>
      </c>
      <c r="D73" s="161"/>
      <c r="E73" s="54"/>
      <c r="F73" s="56"/>
      <c r="G73" s="58">
        <f t="shared" si="5"/>
        <v>0</v>
      </c>
    </row>
    <row r="74" spans="1:7" ht="15" x14ac:dyDescent="0.2">
      <c r="A74" s="17"/>
      <c r="C74" s="164" t="s">
        <v>41</v>
      </c>
      <c r="D74" s="60" t="s">
        <v>12</v>
      </c>
      <c r="E74" s="54">
        <v>113</v>
      </c>
      <c r="F74" s="56"/>
      <c r="G74" s="58">
        <f t="shared" si="5"/>
        <v>0</v>
      </c>
    </row>
    <row r="75" spans="1:7" x14ac:dyDescent="0.2">
      <c r="A75" s="17"/>
      <c r="C75" s="71"/>
      <c r="D75" s="33"/>
      <c r="F75" s="20"/>
    </row>
    <row r="76" spans="1:7" x14ac:dyDescent="0.2">
      <c r="A76" s="37">
        <f>+$A$9</f>
        <v>3</v>
      </c>
      <c r="B76" s="29"/>
      <c r="C76" s="66" t="str">
        <f>+$C$9</f>
        <v>KONSTRUKCIJA KROVA I KROVOPOKRIVAČKI RADOVI</v>
      </c>
      <c r="D76" s="38"/>
      <c r="E76" s="39" t="s">
        <v>8</v>
      </c>
      <c r="F76" s="30"/>
      <c r="G76" s="31">
        <f>SUM($G$9:G75)</f>
        <v>0</v>
      </c>
    </row>
  </sheetData>
  <mergeCells count="4">
    <mergeCell ref="A2:C3"/>
    <mergeCell ref="D1:F1"/>
    <mergeCell ref="D2:F2"/>
    <mergeCell ref="D3:F3"/>
  </mergeCells>
  <printOptions horizontalCentered="1"/>
  <pageMargins left="0.74803149606299213" right="0.19685039370078741" top="0.59055118110236227" bottom="0.59055118110236227" header="0.19685039370078741" footer="0.11811023622047245"/>
  <pageSetup paperSize="9" scale="98" fitToHeight="0" orientation="portrait" r:id="rId1"/>
  <headerFooter>
    <oddFooter>&amp;C&amp;P</oddFooter>
  </headerFooter>
  <rowBreaks count="1" manualBreakCount="1">
    <brk id="5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8"/>
  <sheetViews>
    <sheetView showZeros="0" view="pageBreakPreview" zoomScale="120" zoomScaleNormal="100" zoomScaleSheetLayoutView="120" workbookViewId="0">
      <pane ySplit="6" topLeftCell="A7" activePane="bottomLeft" state="frozen"/>
      <selection activeCell="G44" sqref="G44"/>
      <selection pane="bottomLeft" activeCell="F14" sqref="F12:F14"/>
    </sheetView>
  </sheetViews>
  <sheetFormatPr defaultRowHeight="12.75" x14ac:dyDescent="0.2"/>
  <cols>
    <col min="1" max="1" width="4.85546875" style="6" bestFit="1" customWidth="1"/>
    <col min="2" max="2" width="2.85546875" style="40" bestFit="1" customWidth="1"/>
    <col min="3" max="3" width="43.85546875" style="8" customWidth="1"/>
    <col min="4" max="4" width="9" style="6" customWidth="1"/>
    <col min="5" max="5" width="11.140625" style="9" customWidth="1"/>
    <col min="6" max="6" width="10.7109375" style="10" customWidth="1"/>
    <col min="7" max="7" width="14.42578125" style="11" bestFit="1" customWidth="1"/>
    <col min="8" max="16384" width="9.140625" style="6"/>
  </cols>
  <sheetData>
    <row r="1" spans="1:10" s="5" customFormat="1" x14ac:dyDescent="0.2">
      <c r="A1" s="1" t="s">
        <v>0</v>
      </c>
      <c r="B1" s="2"/>
      <c r="C1" s="3"/>
      <c r="D1" s="180" t="s">
        <v>15</v>
      </c>
      <c r="E1" s="181"/>
      <c r="F1" s="182"/>
      <c r="G1" s="4" t="s">
        <v>14</v>
      </c>
      <c r="J1" s="73"/>
    </row>
    <row r="2" spans="1:10" s="5" customFormat="1" ht="12.75" customHeight="1" x14ac:dyDescent="0.2">
      <c r="A2" s="189" t="s">
        <v>65</v>
      </c>
      <c r="B2" s="190"/>
      <c r="C2" s="191"/>
      <c r="D2" s="183" t="s">
        <v>16</v>
      </c>
      <c r="E2" s="184"/>
      <c r="F2" s="185"/>
      <c r="G2" s="61" t="s">
        <v>69</v>
      </c>
    </row>
    <row r="3" spans="1:10" s="5" customFormat="1" x14ac:dyDescent="0.2">
      <c r="A3" s="192"/>
      <c r="B3" s="193"/>
      <c r="C3" s="194"/>
      <c r="D3" s="186" t="s">
        <v>17</v>
      </c>
      <c r="E3" s="187"/>
      <c r="F3" s="188"/>
      <c r="G3" s="61"/>
    </row>
    <row r="4" spans="1:10" s="50" customFormat="1" x14ac:dyDescent="0.2">
      <c r="A4" s="48">
        <f>+$A$9</f>
        <v>4</v>
      </c>
      <c r="B4" s="49"/>
      <c r="C4" s="67" t="str">
        <f>+$C$9</f>
        <v>FASADERSKI RADOVI</v>
      </c>
      <c r="E4" s="51"/>
      <c r="F4" s="52"/>
      <c r="G4" s="53"/>
    </row>
    <row r="6" spans="1:10" ht="13.5" thickBot="1" x14ac:dyDescent="0.25">
      <c r="A6" s="12" t="s">
        <v>1</v>
      </c>
      <c r="B6" s="41"/>
      <c r="C6" s="14" t="s">
        <v>2</v>
      </c>
      <c r="D6" s="12" t="s">
        <v>3</v>
      </c>
      <c r="E6" s="15" t="s">
        <v>4</v>
      </c>
      <c r="F6" s="16" t="s">
        <v>5</v>
      </c>
      <c r="G6" s="16" t="s">
        <v>6</v>
      </c>
    </row>
    <row r="7" spans="1:10" ht="13.5" thickTop="1" x14ac:dyDescent="0.2">
      <c r="E7" s="54"/>
      <c r="F7" s="56"/>
      <c r="G7" s="55"/>
    </row>
    <row r="8" spans="1:10" x14ac:dyDescent="0.2">
      <c r="A8" s="17"/>
      <c r="C8" s="34"/>
      <c r="D8" s="158"/>
      <c r="E8" s="54"/>
      <c r="F8" s="56"/>
      <c r="G8" s="58"/>
    </row>
    <row r="9" spans="1:10" s="27" customFormat="1" x14ac:dyDescent="0.2">
      <c r="A9" s="70">
        <v>4</v>
      </c>
      <c r="B9" s="42"/>
      <c r="C9" s="34" t="s">
        <v>36</v>
      </c>
      <c r="D9" s="159"/>
      <c r="E9" s="54"/>
      <c r="F9" s="56"/>
      <c r="G9" s="58">
        <f>+F9*E9</f>
        <v>0</v>
      </c>
    </row>
    <row r="10" spans="1:10" x14ac:dyDescent="0.2">
      <c r="A10" s="46"/>
      <c r="C10" s="32"/>
      <c r="D10" s="160"/>
      <c r="E10" s="54"/>
      <c r="F10" s="56"/>
      <c r="G10" s="58"/>
    </row>
    <row r="11" spans="1:10" x14ac:dyDescent="0.2">
      <c r="A11" s="46"/>
      <c r="C11" s="32"/>
      <c r="D11" s="160"/>
      <c r="E11" s="54"/>
      <c r="F11" s="56"/>
      <c r="G11" s="58"/>
    </row>
    <row r="12" spans="1:10" ht="25.5" x14ac:dyDescent="0.2">
      <c r="A12" s="35">
        <f>MAX($A$10:A11)+1</f>
        <v>1</v>
      </c>
      <c r="C12" s="164" t="s">
        <v>73</v>
      </c>
      <c r="D12" s="19"/>
      <c r="F12" s="56"/>
      <c r="G12" s="58">
        <f t="shared" ref="G12:G14" si="0">+F12*E12</f>
        <v>0</v>
      </c>
    </row>
    <row r="13" spans="1:10" ht="38.25" x14ac:dyDescent="0.2">
      <c r="A13" s="35"/>
      <c r="C13" s="164" t="s">
        <v>26</v>
      </c>
      <c r="D13" s="47"/>
      <c r="E13" s="54"/>
      <c r="F13" s="56"/>
      <c r="G13" s="58">
        <f t="shared" si="0"/>
        <v>0</v>
      </c>
    </row>
    <row r="14" spans="1:10" ht="15" x14ac:dyDescent="0.2">
      <c r="A14" s="35"/>
      <c r="C14" s="164" t="s">
        <v>51</v>
      </c>
      <c r="D14" s="33" t="s">
        <v>12</v>
      </c>
      <c r="E14" s="9">
        <v>206</v>
      </c>
      <c r="F14" s="56"/>
      <c r="G14" s="58">
        <f t="shared" si="0"/>
        <v>0</v>
      </c>
    </row>
    <row r="15" spans="1:10" x14ac:dyDescent="0.2">
      <c r="A15" s="46"/>
      <c r="C15" s="32"/>
      <c r="D15" s="160"/>
      <c r="E15" s="54"/>
      <c r="F15" s="56"/>
      <c r="G15" s="58"/>
    </row>
    <row r="16" spans="1:10" x14ac:dyDescent="0.2">
      <c r="A16" s="46"/>
      <c r="C16" s="32"/>
      <c r="D16" s="160"/>
      <c r="E16" s="54"/>
      <c r="F16" s="56"/>
      <c r="G16" s="58"/>
    </row>
    <row r="17" spans="1:7" x14ac:dyDescent="0.2">
      <c r="A17" s="17"/>
      <c r="C17" s="71"/>
      <c r="D17" s="33"/>
      <c r="F17" s="20"/>
    </row>
    <row r="18" spans="1:7" x14ac:dyDescent="0.2">
      <c r="A18" s="37">
        <f>+$A$9</f>
        <v>4</v>
      </c>
      <c r="B18" s="162"/>
      <c r="C18" s="66" t="str">
        <f>+$C$9</f>
        <v>FASADERSKI RADOVI</v>
      </c>
      <c r="D18" s="38"/>
      <c r="E18" s="39" t="s">
        <v>8</v>
      </c>
      <c r="F18" s="30"/>
      <c r="G18" s="31">
        <f>SUM($G$9:G17)</f>
        <v>0</v>
      </c>
    </row>
  </sheetData>
  <mergeCells count="4">
    <mergeCell ref="A2:C3"/>
    <mergeCell ref="D1:F1"/>
    <mergeCell ref="D2:F2"/>
    <mergeCell ref="D3:F3"/>
  </mergeCells>
  <printOptions horizontalCentered="1"/>
  <pageMargins left="0.74803149606299213" right="0.19685039370078741" top="0.59055118110236227" bottom="0.59055118110236227" header="0.19685039370078741" footer="0.11811023622047245"/>
  <pageSetup paperSize="9" scale="98" fitToHeight="0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2"/>
  <sheetViews>
    <sheetView showZeros="0" view="pageBreakPreview" zoomScale="120" zoomScaleNormal="100" zoomScaleSheetLayoutView="120" workbookViewId="0">
      <pane ySplit="6" topLeftCell="A7" activePane="bottomLeft" state="frozen"/>
      <selection activeCell="G44" sqref="G44"/>
      <selection pane="bottomLeft" activeCell="C17" sqref="C17"/>
    </sheetView>
  </sheetViews>
  <sheetFormatPr defaultRowHeight="12.75" x14ac:dyDescent="0.2"/>
  <cols>
    <col min="1" max="1" width="4.85546875" style="6" bestFit="1" customWidth="1"/>
    <col min="2" max="2" width="2.85546875" style="40" bestFit="1" customWidth="1"/>
    <col min="3" max="3" width="43.85546875" style="8" customWidth="1"/>
    <col min="4" max="4" width="9" style="6" customWidth="1"/>
    <col min="5" max="5" width="11.140625" style="9" customWidth="1"/>
    <col min="6" max="6" width="10.7109375" style="10" customWidth="1"/>
    <col min="7" max="7" width="14.42578125" style="11" bestFit="1" customWidth="1"/>
    <col min="8" max="16384" width="9.140625" style="6"/>
  </cols>
  <sheetData>
    <row r="1" spans="1:13" s="5" customFormat="1" x14ac:dyDescent="0.2">
      <c r="A1" s="1" t="s">
        <v>0</v>
      </c>
      <c r="B1" s="2"/>
      <c r="C1" s="3"/>
      <c r="D1" s="180" t="s">
        <v>15</v>
      </c>
      <c r="E1" s="181"/>
      <c r="F1" s="182"/>
      <c r="G1" s="4" t="s">
        <v>14</v>
      </c>
      <c r="J1" s="73"/>
    </row>
    <row r="2" spans="1:13" s="5" customFormat="1" ht="12.75" customHeight="1" x14ac:dyDescent="0.2">
      <c r="A2" s="189" t="s">
        <v>65</v>
      </c>
      <c r="B2" s="190"/>
      <c r="C2" s="191"/>
      <c r="D2" s="183" t="s">
        <v>16</v>
      </c>
      <c r="E2" s="184"/>
      <c r="F2" s="185"/>
      <c r="G2" s="61" t="s">
        <v>69</v>
      </c>
    </row>
    <row r="3" spans="1:13" s="5" customFormat="1" x14ac:dyDescent="0.2">
      <c r="A3" s="192"/>
      <c r="B3" s="193"/>
      <c r="C3" s="194"/>
      <c r="D3" s="186" t="s">
        <v>17</v>
      </c>
      <c r="E3" s="187"/>
      <c r="F3" s="188"/>
      <c r="G3" s="61"/>
    </row>
    <row r="4" spans="1:13" s="50" customFormat="1" x14ac:dyDescent="0.2">
      <c r="A4" s="48">
        <f>+$A$9</f>
        <v>5</v>
      </c>
      <c r="B4" s="49"/>
      <c r="C4" s="67" t="str">
        <f>+$C$9</f>
        <v>BRAVARSKI I LIMARSKI RADOVI</v>
      </c>
      <c r="E4" s="51"/>
      <c r="F4" s="52"/>
      <c r="G4" s="53"/>
    </row>
    <row r="6" spans="1:13" ht="13.5" thickBot="1" x14ac:dyDescent="0.25">
      <c r="A6" s="12" t="s">
        <v>1</v>
      </c>
      <c r="B6" s="41"/>
      <c r="C6" s="14" t="s">
        <v>2</v>
      </c>
      <c r="D6" s="12" t="s">
        <v>3</v>
      </c>
      <c r="E6" s="15" t="s">
        <v>4</v>
      </c>
      <c r="F6" s="16" t="s">
        <v>5</v>
      </c>
      <c r="G6" s="16" t="s">
        <v>6</v>
      </c>
    </row>
    <row r="7" spans="1:13" ht="13.5" thickTop="1" x14ac:dyDescent="0.2">
      <c r="E7" s="54"/>
      <c r="F7" s="56"/>
      <c r="G7" s="55"/>
    </row>
    <row r="8" spans="1:13" x14ac:dyDescent="0.2">
      <c r="A8" s="17"/>
      <c r="C8" s="34"/>
      <c r="D8" s="19"/>
      <c r="E8" s="54"/>
      <c r="F8" s="57"/>
      <c r="G8" s="55"/>
    </row>
    <row r="9" spans="1:13" s="27" customFormat="1" x14ac:dyDescent="0.2">
      <c r="A9" s="21">
        <v>5</v>
      </c>
      <c r="B9" s="42"/>
      <c r="C9" s="34" t="s">
        <v>54</v>
      </c>
      <c r="D9" s="23"/>
      <c r="E9" s="54"/>
      <c r="F9" s="57"/>
      <c r="G9" s="55">
        <f>+F9*E9</f>
        <v>0</v>
      </c>
    </row>
    <row r="10" spans="1:13" x14ac:dyDescent="0.2">
      <c r="A10" s="17"/>
      <c r="C10" s="71"/>
      <c r="D10" s="19"/>
      <c r="E10" s="54"/>
      <c r="F10" s="57"/>
      <c r="G10" s="55">
        <f>+F10*E10</f>
        <v>0</v>
      </c>
    </row>
    <row r="11" spans="1:13" x14ac:dyDescent="0.2">
      <c r="A11" s="17"/>
      <c r="C11" s="71"/>
      <c r="D11" s="19"/>
      <c r="E11" s="54"/>
      <c r="F11" s="57"/>
      <c r="G11" s="55"/>
    </row>
    <row r="12" spans="1:13" x14ac:dyDescent="0.2">
      <c r="A12" s="46"/>
      <c r="B12" s="22"/>
      <c r="C12" s="32"/>
      <c r="D12" s="47"/>
      <c r="E12" s="10"/>
      <c r="G12" s="45"/>
    </row>
    <row r="13" spans="1:13" x14ac:dyDescent="0.2">
      <c r="A13" s="35">
        <f>MAX($A$10:A12)+1</f>
        <v>1</v>
      </c>
      <c r="B13" s="7"/>
      <c r="C13" s="164" t="s">
        <v>61</v>
      </c>
      <c r="D13" s="33"/>
      <c r="E13" s="10"/>
      <c r="G13" s="45">
        <f>+F13*E13</f>
        <v>0</v>
      </c>
    </row>
    <row r="14" spans="1:13" ht="55.5" customHeight="1" x14ac:dyDescent="0.2">
      <c r="A14" s="35"/>
      <c r="B14" s="7"/>
      <c r="C14" s="164" t="s">
        <v>82</v>
      </c>
      <c r="D14" s="33"/>
      <c r="E14" s="10"/>
      <c r="G14" s="45">
        <f>+F14*E14</f>
        <v>0</v>
      </c>
    </row>
    <row r="15" spans="1:13" s="166" customFormat="1" x14ac:dyDescent="0.2">
      <c r="A15" s="35"/>
      <c r="B15" s="7"/>
      <c r="C15" s="164" t="s">
        <v>62</v>
      </c>
      <c r="D15" s="60" t="s">
        <v>9</v>
      </c>
      <c r="E15" s="10">
        <v>27</v>
      </c>
      <c r="F15" s="10"/>
      <c r="G15" s="45">
        <f>+F15*E15</f>
        <v>0</v>
      </c>
    </row>
    <row r="16" spans="1:13" x14ac:dyDescent="0.2">
      <c r="A16" s="46"/>
      <c r="B16" s="22"/>
      <c r="C16" s="32"/>
      <c r="D16" s="47"/>
      <c r="E16" s="10"/>
      <c r="G16" s="45"/>
      <c r="M16" s="11"/>
    </row>
    <row r="17" spans="1:13" x14ac:dyDescent="0.2">
      <c r="A17" s="46"/>
      <c r="B17" s="22"/>
      <c r="C17" s="32"/>
      <c r="D17" s="47"/>
      <c r="E17" s="10"/>
      <c r="G17" s="45"/>
      <c r="M17" s="11"/>
    </row>
    <row r="18" spans="1:13" x14ac:dyDescent="0.2">
      <c r="A18" s="35">
        <f>MAX($A$13:A17)+1</f>
        <v>2</v>
      </c>
      <c r="B18" s="7"/>
      <c r="C18" s="164" t="s">
        <v>63</v>
      </c>
      <c r="D18" s="33"/>
      <c r="E18" s="10"/>
      <c r="G18" s="45">
        <f>+F18*E18</f>
        <v>0</v>
      </c>
      <c r="M18" s="11"/>
    </row>
    <row r="19" spans="1:13" ht="38.25" x14ac:dyDescent="0.2">
      <c r="A19" s="35"/>
      <c r="B19" s="7"/>
      <c r="C19" s="164" t="s">
        <v>64</v>
      </c>
      <c r="D19" s="33"/>
      <c r="E19" s="10"/>
      <c r="G19" s="45">
        <f>+F19*E19</f>
        <v>0</v>
      </c>
      <c r="M19" s="11"/>
    </row>
    <row r="20" spans="1:13" x14ac:dyDescent="0.2">
      <c r="A20" s="35"/>
      <c r="B20" s="7"/>
      <c r="C20" s="164" t="s">
        <v>62</v>
      </c>
      <c r="D20" s="60" t="s">
        <v>9</v>
      </c>
      <c r="E20" s="10">
        <v>12</v>
      </c>
      <c r="G20" s="45">
        <f>+F20*E20</f>
        <v>0</v>
      </c>
    </row>
    <row r="21" spans="1:13" x14ac:dyDescent="0.2">
      <c r="A21" s="17"/>
      <c r="C21" s="71"/>
      <c r="D21" s="33"/>
      <c r="F21" s="20"/>
    </row>
    <row r="22" spans="1:13" x14ac:dyDescent="0.2">
      <c r="A22" s="37">
        <f>+$A$9</f>
        <v>5</v>
      </c>
      <c r="B22" s="29"/>
      <c r="C22" s="66" t="str">
        <f>+$C$9</f>
        <v>BRAVARSKI I LIMARSKI RADOVI</v>
      </c>
      <c r="D22" s="38"/>
      <c r="E22" s="39" t="s">
        <v>8</v>
      </c>
      <c r="F22" s="30"/>
      <c r="G22" s="31">
        <f>SUM($G$9:G21)</f>
        <v>0</v>
      </c>
    </row>
  </sheetData>
  <mergeCells count="4">
    <mergeCell ref="A2:C3"/>
    <mergeCell ref="D1:F1"/>
    <mergeCell ref="D2:F2"/>
    <mergeCell ref="D3:F3"/>
  </mergeCells>
  <printOptions horizontalCentered="1"/>
  <pageMargins left="0.74803149606299213" right="0.19685039370078741" top="0.59055118110236227" bottom="0.59055118110236227" header="0.19685039370078741" footer="0.11811023622047245"/>
  <pageSetup paperSize="9" scale="98" fitToHeight="0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showZeros="0" tabSelected="1" view="pageBreakPreview" zoomScale="120" zoomScaleSheetLayoutView="120" workbookViewId="0">
      <pane ySplit="6" topLeftCell="A7" activePane="bottomLeft" state="frozen"/>
      <selection activeCell="A30" sqref="A30:XFD33"/>
      <selection pane="bottomLeft" activeCell="J31" sqref="J31"/>
    </sheetView>
  </sheetViews>
  <sheetFormatPr defaultRowHeight="12.75" x14ac:dyDescent="0.2"/>
  <cols>
    <col min="1" max="1" width="6.28515625" style="6" bestFit="1" customWidth="1"/>
    <col min="2" max="2" width="2.85546875" style="7" bestFit="1" customWidth="1"/>
    <col min="3" max="3" width="43.85546875" style="8" customWidth="1"/>
    <col min="4" max="4" width="9" style="6" customWidth="1"/>
    <col min="5" max="5" width="11.140625" style="9" customWidth="1"/>
    <col min="6" max="6" width="10.7109375" style="10" customWidth="1"/>
    <col min="7" max="7" width="14.42578125" style="11" bestFit="1" customWidth="1"/>
    <col min="8" max="16384" width="9.140625" style="6"/>
  </cols>
  <sheetData>
    <row r="1" spans="1:10" s="5" customFormat="1" x14ac:dyDescent="0.2">
      <c r="A1" s="1" t="s">
        <v>0</v>
      </c>
      <c r="B1" s="2"/>
      <c r="C1" s="3"/>
      <c r="D1" s="180" t="s">
        <v>15</v>
      </c>
      <c r="E1" s="181"/>
      <c r="F1" s="182"/>
      <c r="G1" s="4" t="s">
        <v>14</v>
      </c>
      <c r="J1" s="73"/>
    </row>
    <row r="2" spans="1:10" s="5" customFormat="1" ht="12.75" customHeight="1" x14ac:dyDescent="0.2">
      <c r="A2" s="189" t="s">
        <v>65</v>
      </c>
      <c r="B2" s="190"/>
      <c r="C2" s="191"/>
      <c r="D2" s="183" t="s">
        <v>16</v>
      </c>
      <c r="E2" s="184"/>
      <c r="F2" s="185"/>
      <c r="G2" s="61" t="s">
        <v>69</v>
      </c>
    </row>
    <row r="3" spans="1:10" s="5" customFormat="1" x14ac:dyDescent="0.2">
      <c r="A3" s="192"/>
      <c r="B3" s="193"/>
      <c r="C3" s="194"/>
      <c r="D3" s="186" t="s">
        <v>17</v>
      </c>
      <c r="E3" s="187"/>
      <c r="F3" s="188"/>
      <c r="G3" s="61"/>
    </row>
    <row r="6" spans="1:10" ht="13.5" thickBot="1" x14ac:dyDescent="0.25">
      <c r="A6" s="12" t="s">
        <v>1</v>
      </c>
      <c r="B6" s="13"/>
      <c r="C6" s="14" t="s">
        <v>2</v>
      </c>
      <c r="D6" s="12" t="s">
        <v>3</v>
      </c>
      <c r="E6" s="15" t="s">
        <v>4</v>
      </c>
      <c r="F6" s="16" t="s">
        <v>5</v>
      </c>
      <c r="G6" s="16" t="s">
        <v>6</v>
      </c>
    </row>
    <row r="7" spans="1:10" ht="13.5" thickTop="1" x14ac:dyDescent="0.2"/>
    <row r="8" spans="1:10" x14ac:dyDescent="0.2">
      <c r="A8" s="17"/>
      <c r="C8" s="18"/>
      <c r="D8" s="19"/>
      <c r="F8" s="20"/>
    </row>
    <row r="9" spans="1:10" s="27" customFormat="1" ht="15.75" x14ac:dyDescent="0.2">
      <c r="A9" s="21"/>
      <c r="B9" s="22"/>
      <c r="C9" s="128" t="s">
        <v>7</v>
      </c>
      <c r="D9" s="23"/>
      <c r="E9" s="24"/>
      <c r="F9" s="20"/>
      <c r="G9" s="26"/>
    </row>
    <row r="10" spans="1:10" s="76" customFormat="1" ht="8.25" x14ac:dyDescent="0.15">
      <c r="A10" s="77"/>
      <c r="C10" s="118"/>
      <c r="D10" s="118"/>
      <c r="E10" s="78"/>
      <c r="F10" s="79"/>
      <c r="G10" s="80"/>
    </row>
    <row r="11" spans="1:10" s="120" customFormat="1" ht="15.75" x14ac:dyDescent="0.25">
      <c r="A11" s="119"/>
      <c r="C11" s="121" t="s">
        <v>20</v>
      </c>
      <c r="D11" s="121"/>
      <c r="E11" s="43"/>
      <c r="F11" s="122"/>
      <c r="G11" s="123"/>
    </row>
    <row r="12" spans="1:10" s="125" customFormat="1" ht="8.25" x14ac:dyDescent="0.15">
      <c r="A12" s="124"/>
      <c r="C12" s="107"/>
      <c r="E12" s="109"/>
      <c r="F12" s="126"/>
      <c r="G12" s="127"/>
    </row>
    <row r="13" spans="1:10" s="99" customFormat="1" ht="16.5" x14ac:dyDescent="0.3">
      <c r="A13" s="96">
        <f>+'1'!A29</f>
        <v>1</v>
      </c>
      <c r="B13" s="97"/>
      <c r="C13" s="98" t="str">
        <f>+'1'!C29</f>
        <v xml:space="preserve">RUŠENJA i DEMONTAŽE </v>
      </c>
      <c r="E13" s="100"/>
      <c r="F13" s="94"/>
      <c r="G13" s="101">
        <f>+'1'!G29</f>
        <v>0</v>
      </c>
    </row>
    <row r="14" spans="1:10" s="114" customFormat="1" ht="8.25" x14ac:dyDescent="0.15">
      <c r="A14" s="111"/>
      <c r="B14" s="112"/>
      <c r="C14" s="113"/>
      <c r="E14" s="78"/>
      <c r="F14" s="110"/>
      <c r="G14" s="115"/>
    </row>
    <row r="15" spans="1:10" s="99" customFormat="1" ht="16.5" x14ac:dyDescent="0.3">
      <c r="A15" s="96">
        <f>+'2'!A22</f>
        <v>2</v>
      </c>
      <c r="B15" s="97"/>
      <c r="C15" s="98" t="str">
        <f>+'2'!C22</f>
        <v>BETONSKI I ZIDARSKI RADOVI</v>
      </c>
      <c r="E15" s="100"/>
      <c r="F15" s="94"/>
      <c r="G15" s="101">
        <f>+'2'!G22</f>
        <v>0</v>
      </c>
    </row>
    <row r="16" spans="1:10" s="76" customFormat="1" ht="8.25" x14ac:dyDescent="0.15">
      <c r="A16" s="75"/>
      <c r="C16" s="77"/>
      <c r="E16" s="78"/>
      <c r="F16" s="79"/>
      <c r="G16" s="80"/>
    </row>
    <row r="17" spans="1:11" s="88" customFormat="1" ht="16.5" x14ac:dyDescent="0.3">
      <c r="A17" s="81"/>
      <c r="B17" s="82"/>
      <c r="C17" s="83" t="s">
        <v>19</v>
      </c>
      <c r="D17" s="83"/>
      <c r="E17" s="84"/>
      <c r="F17" s="85"/>
      <c r="G17" s="86">
        <f>SUM(G10:G16)</f>
        <v>0</v>
      </c>
      <c r="H17" s="87"/>
    </row>
    <row r="18" spans="1:11" s="143" customFormat="1" x14ac:dyDescent="0.2">
      <c r="A18" s="142"/>
      <c r="C18" s="144"/>
      <c r="E18" s="24"/>
      <c r="F18" s="25"/>
      <c r="G18" s="26"/>
    </row>
    <row r="19" spans="1:11" s="120" customFormat="1" ht="15.75" x14ac:dyDescent="0.25">
      <c r="A19" s="119"/>
      <c r="C19" s="121" t="s">
        <v>24</v>
      </c>
      <c r="D19" s="121"/>
      <c r="E19" s="43"/>
      <c r="F19" s="122"/>
      <c r="G19" s="123"/>
    </row>
    <row r="20" spans="1:11" s="114" customFormat="1" ht="8.25" x14ac:dyDescent="0.15">
      <c r="A20" s="111"/>
      <c r="B20" s="112"/>
      <c r="C20" s="113"/>
      <c r="E20" s="78"/>
      <c r="F20" s="110"/>
      <c r="G20" s="115"/>
    </row>
    <row r="21" spans="1:11" s="99" customFormat="1" ht="33" x14ac:dyDescent="0.3">
      <c r="A21" s="96">
        <f>+'3'!A76</f>
        <v>3</v>
      </c>
      <c r="B21" s="97"/>
      <c r="C21" s="98" t="str">
        <f>+'3'!C76</f>
        <v>KONSTRUKCIJA KROVA I KROVOPOKRIVAČKI RADOVI</v>
      </c>
      <c r="E21" s="100"/>
      <c r="F21" s="94"/>
      <c r="G21" s="101">
        <f>+'3'!G76</f>
        <v>0</v>
      </c>
    </row>
    <row r="22" spans="1:11" s="114" customFormat="1" ht="8.25" x14ac:dyDescent="0.15">
      <c r="A22" s="111"/>
      <c r="B22" s="112"/>
      <c r="C22" s="113"/>
      <c r="E22" s="78"/>
      <c r="F22" s="110"/>
      <c r="G22" s="115"/>
    </row>
    <row r="23" spans="1:11" s="99" customFormat="1" ht="16.5" x14ac:dyDescent="0.3">
      <c r="A23" s="96">
        <f>+'4'!A18</f>
        <v>4</v>
      </c>
      <c r="B23" s="97"/>
      <c r="C23" s="98" t="str">
        <f>+'4'!C18</f>
        <v>FASADERSKI RADOVI</v>
      </c>
      <c r="E23" s="100"/>
      <c r="F23" s="94"/>
      <c r="G23" s="101">
        <f>+'4'!G18</f>
        <v>0</v>
      </c>
    </row>
    <row r="24" spans="1:11" s="114" customFormat="1" ht="8.25" x14ac:dyDescent="0.15">
      <c r="A24" s="111"/>
      <c r="B24" s="112"/>
      <c r="C24" s="113"/>
      <c r="E24" s="78"/>
      <c r="F24" s="110"/>
      <c r="G24" s="115"/>
    </row>
    <row r="25" spans="1:11" s="99" customFormat="1" ht="16.5" x14ac:dyDescent="0.3">
      <c r="A25" s="96">
        <f>+'5'!A22</f>
        <v>5</v>
      </c>
      <c r="B25" s="97"/>
      <c r="C25" s="98" t="str">
        <f>+'5'!C22</f>
        <v>BRAVARSKI I LIMARSKI RADOVI</v>
      </c>
      <c r="E25" s="100"/>
      <c r="F25" s="94"/>
      <c r="G25" s="101">
        <f>+'5'!G22</f>
        <v>0</v>
      </c>
    </row>
    <row r="26" spans="1:11" s="108" customFormat="1" ht="8.25" x14ac:dyDescent="0.15">
      <c r="A26" s="116"/>
      <c r="B26" s="112"/>
      <c r="C26" s="117"/>
      <c r="D26" s="114"/>
      <c r="E26" s="78"/>
      <c r="F26" s="79"/>
      <c r="G26" s="115"/>
    </row>
    <row r="27" spans="1:11" s="92" customFormat="1" ht="16.5" x14ac:dyDescent="0.3">
      <c r="A27" s="102"/>
      <c r="B27" s="102"/>
      <c r="C27" s="102" t="s">
        <v>68</v>
      </c>
      <c r="D27" s="103"/>
      <c r="E27" s="104"/>
      <c r="F27" s="85"/>
      <c r="G27" s="105">
        <f>SUM(G19:G26)</f>
        <v>0</v>
      </c>
    </row>
    <row r="28" spans="1:11" s="120" customFormat="1" ht="16.5" thickBot="1" x14ac:dyDescent="0.3">
      <c r="A28" s="129"/>
      <c r="B28" s="130"/>
      <c r="C28" s="131" t="s">
        <v>21</v>
      </c>
      <c r="D28" s="131"/>
      <c r="E28" s="132"/>
      <c r="F28" s="133"/>
      <c r="G28" s="134">
        <f>+G27+G17</f>
        <v>0</v>
      </c>
      <c r="H28" s="123"/>
      <c r="I28" s="123"/>
      <c r="J28" s="123"/>
      <c r="K28" s="123"/>
    </row>
    <row r="29" spans="1:11" s="120" customFormat="1" ht="16.5" thickTop="1" x14ac:dyDescent="0.25">
      <c r="A29" s="135"/>
      <c r="B29" s="136"/>
      <c r="C29" s="137" t="s">
        <v>22</v>
      </c>
      <c r="D29" s="136"/>
      <c r="E29" s="138"/>
      <c r="F29" s="139"/>
      <c r="G29" s="140">
        <f>+G28*0.25</f>
        <v>0</v>
      </c>
      <c r="H29" s="123"/>
      <c r="I29" s="123"/>
      <c r="J29" s="123"/>
    </row>
    <row r="30" spans="1:11" s="120" customFormat="1" ht="16.5" thickBot="1" x14ac:dyDescent="0.3">
      <c r="A30" s="141"/>
      <c r="B30" s="130"/>
      <c r="C30" s="129" t="s">
        <v>23</v>
      </c>
      <c r="D30" s="130"/>
      <c r="E30" s="132"/>
      <c r="F30" s="133"/>
      <c r="G30" s="134">
        <f>SUM(G28:G29)</f>
        <v>0</v>
      </c>
      <c r="I30" s="123"/>
    </row>
    <row r="31" spans="1:11" s="92" customFormat="1" ht="17.25" thickTop="1" x14ac:dyDescent="0.3">
      <c r="A31" s="89"/>
      <c r="B31" s="90"/>
      <c r="C31" s="91"/>
      <c r="E31" s="93"/>
      <c r="F31" s="106"/>
      <c r="G31" s="95"/>
    </row>
    <row r="32" spans="1:11" s="92" customFormat="1" ht="16.5" x14ac:dyDescent="0.3">
      <c r="A32" s="89"/>
      <c r="B32" s="90"/>
      <c r="C32" s="91"/>
      <c r="E32" s="93"/>
      <c r="F32" s="106"/>
      <c r="G32" s="95"/>
    </row>
    <row r="33" spans="1:7" s="92" customFormat="1" ht="16.5" x14ac:dyDescent="0.3">
      <c r="A33" s="89"/>
      <c r="B33" s="90"/>
      <c r="C33" s="91"/>
      <c r="E33" s="93"/>
      <c r="F33" s="93" t="s">
        <v>11</v>
      </c>
      <c r="G33" s="95"/>
    </row>
    <row r="34" spans="1:7" s="92" customFormat="1" ht="16.5" x14ac:dyDescent="0.3">
      <c r="A34" s="89"/>
      <c r="B34" s="90"/>
      <c r="C34" s="91"/>
      <c r="E34" s="93"/>
      <c r="F34" s="93"/>
      <c r="G34" s="95"/>
    </row>
    <row r="35" spans="1:7" s="92" customFormat="1" ht="16.5" x14ac:dyDescent="0.3">
      <c r="A35" s="89"/>
      <c r="B35" s="90"/>
      <c r="C35" s="91"/>
      <c r="E35" s="93"/>
      <c r="F35" s="93" t="s">
        <v>18</v>
      </c>
      <c r="G35" s="95"/>
    </row>
    <row r="36" spans="1:7" s="92" customFormat="1" ht="16.5" x14ac:dyDescent="0.3">
      <c r="A36" s="89"/>
      <c r="B36" s="90"/>
      <c r="C36" s="91"/>
      <c r="E36" s="93"/>
      <c r="F36" s="106"/>
      <c r="G36" s="95"/>
    </row>
    <row r="37" spans="1:7" s="92" customFormat="1" ht="16.5" x14ac:dyDescent="0.3">
      <c r="A37" s="89"/>
      <c r="B37" s="90"/>
      <c r="C37" s="91"/>
      <c r="E37" s="93"/>
      <c r="F37" s="106"/>
      <c r="G37" s="95"/>
    </row>
    <row r="38" spans="1:7" s="92" customFormat="1" ht="16.5" x14ac:dyDescent="0.3">
      <c r="A38" s="89"/>
      <c r="B38" s="90"/>
      <c r="C38" s="91"/>
      <c r="E38" s="93"/>
      <c r="F38" s="106"/>
      <c r="G38" s="95"/>
    </row>
    <row r="39" spans="1:7" s="92" customFormat="1" ht="16.5" x14ac:dyDescent="0.3">
      <c r="A39" s="89"/>
      <c r="B39" s="90"/>
      <c r="C39" s="91"/>
      <c r="E39" s="93"/>
      <c r="F39" s="106"/>
      <c r="G39" s="95"/>
    </row>
    <row r="40" spans="1:7" s="92" customFormat="1" ht="16.5" x14ac:dyDescent="0.3">
      <c r="A40" s="89"/>
      <c r="B40" s="90"/>
      <c r="C40" s="91"/>
      <c r="E40" s="93"/>
      <c r="F40" s="106"/>
      <c r="G40" s="95"/>
    </row>
    <row r="41" spans="1:7" s="92" customFormat="1" ht="16.5" x14ac:dyDescent="0.3">
      <c r="A41" s="89"/>
      <c r="B41" s="90"/>
      <c r="C41" s="91"/>
      <c r="E41" s="93"/>
      <c r="F41" s="106"/>
      <c r="G41" s="95"/>
    </row>
    <row r="42" spans="1:7" s="92" customFormat="1" ht="16.5" x14ac:dyDescent="0.3">
      <c r="A42" s="89"/>
      <c r="B42" s="90"/>
      <c r="C42" s="91"/>
      <c r="E42" s="93"/>
      <c r="F42" s="106"/>
      <c r="G42" s="95"/>
    </row>
    <row r="43" spans="1:7" s="92" customFormat="1" ht="16.5" x14ac:dyDescent="0.3">
      <c r="A43" s="89"/>
      <c r="B43" s="90"/>
      <c r="C43" s="91"/>
      <c r="E43" s="93"/>
      <c r="F43" s="106"/>
      <c r="G43" s="95"/>
    </row>
    <row r="44" spans="1:7" s="92" customFormat="1" ht="16.5" x14ac:dyDescent="0.3">
      <c r="A44" s="89"/>
      <c r="B44" s="90"/>
      <c r="C44" s="91"/>
      <c r="E44" s="93"/>
      <c r="F44" s="106"/>
      <c r="G44" s="95"/>
    </row>
    <row r="45" spans="1:7" s="92" customFormat="1" ht="16.5" x14ac:dyDescent="0.3">
      <c r="A45" s="89"/>
      <c r="B45" s="90"/>
      <c r="C45" s="91"/>
      <c r="E45" s="93"/>
      <c r="F45" s="106"/>
      <c r="G45" s="95"/>
    </row>
    <row r="46" spans="1:7" s="92" customFormat="1" ht="16.5" x14ac:dyDescent="0.3">
      <c r="A46" s="89"/>
      <c r="B46" s="90"/>
      <c r="C46" s="91"/>
      <c r="E46" s="93"/>
      <c r="F46" s="106"/>
      <c r="G46" s="95"/>
    </row>
    <row r="47" spans="1:7" s="92" customFormat="1" ht="16.5" x14ac:dyDescent="0.3">
      <c r="A47" s="89"/>
      <c r="B47" s="90"/>
      <c r="C47" s="91"/>
      <c r="E47" s="93"/>
      <c r="F47" s="106"/>
      <c r="G47" s="95"/>
    </row>
    <row r="48" spans="1:7" x14ac:dyDescent="0.2">
      <c r="A48" s="17"/>
    </row>
    <row r="49" spans="1:1" x14ac:dyDescent="0.2">
      <c r="A49" s="17"/>
    </row>
    <row r="50" spans="1:1" x14ac:dyDescent="0.2">
      <c r="A50" s="17"/>
    </row>
    <row r="51" spans="1:1" x14ac:dyDescent="0.2">
      <c r="A51" s="17"/>
    </row>
    <row r="52" spans="1:1" x14ac:dyDescent="0.2">
      <c r="A52" s="17"/>
    </row>
    <row r="53" spans="1:1" x14ac:dyDescent="0.2">
      <c r="A53" s="17"/>
    </row>
    <row r="54" spans="1:1" x14ac:dyDescent="0.2">
      <c r="A54" s="17"/>
    </row>
    <row r="55" spans="1:1" x14ac:dyDescent="0.2">
      <c r="A55" s="17"/>
    </row>
    <row r="56" spans="1:1" x14ac:dyDescent="0.2">
      <c r="A56" s="17"/>
    </row>
    <row r="57" spans="1:1" x14ac:dyDescent="0.2">
      <c r="A57" s="17"/>
    </row>
    <row r="58" spans="1:1" x14ac:dyDescent="0.2">
      <c r="A58" s="17"/>
    </row>
    <row r="59" spans="1:1" x14ac:dyDescent="0.2">
      <c r="A59" s="17"/>
    </row>
    <row r="60" spans="1:1" x14ac:dyDescent="0.2">
      <c r="A60" s="17"/>
    </row>
    <row r="61" spans="1:1" x14ac:dyDescent="0.2">
      <c r="A61" s="17"/>
    </row>
    <row r="62" spans="1:1" x14ac:dyDescent="0.2">
      <c r="A62" s="17"/>
    </row>
    <row r="63" spans="1:1" x14ac:dyDescent="0.2">
      <c r="A63" s="17"/>
    </row>
    <row r="64" spans="1:1" x14ac:dyDescent="0.2">
      <c r="A64" s="17"/>
    </row>
    <row r="65" spans="1:1" x14ac:dyDescent="0.2">
      <c r="A65" s="17"/>
    </row>
    <row r="66" spans="1:1" x14ac:dyDescent="0.2">
      <c r="A66" s="17"/>
    </row>
    <row r="67" spans="1:1" x14ac:dyDescent="0.2">
      <c r="A67" s="17"/>
    </row>
    <row r="68" spans="1:1" x14ac:dyDescent="0.2">
      <c r="A68" s="17"/>
    </row>
    <row r="69" spans="1:1" x14ac:dyDescent="0.2">
      <c r="A69" s="17"/>
    </row>
    <row r="70" spans="1:1" x14ac:dyDescent="0.2">
      <c r="A70" s="17"/>
    </row>
    <row r="71" spans="1:1" x14ac:dyDescent="0.2">
      <c r="A71" s="17"/>
    </row>
    <row r="72" spans="1:1" x14ac:dyDescent="0.2">
      <c r="A72" s="17"/>
    </row>
    <row r="73" spans="1:1" x14ac:dyDescent="0.2">
      <c r="A73" s="17"/>
    </row>
    <row r="74" spans="1:1" x14ac:dyDescent="0.2">
      <c r="A74" s="17"/>
    </row>
    <row r="75" spans="1:1" x14ac:dyDescent="0.2">
      <c r="A75" s="17"/>
    </row>
    <row r="76" spans="1:1" x14ac:dyDescent="0.2">
      <c r="A76" s="17"/>
    </row>
    <row r="77" spans="1:1" x14ac:dyDescent="0.2">
      <c r="A77" s="17"/>
    </row>
    <row r="78" spans="1:1" x14ac:dyDescent="0.2">
      <c r="A78" s="17"/>
    </row>
    <row r="79" spans="1:1" x14ac:dyDescent="0.2">
      <c r="A79" s="17"/>
    </row>
    <row r="80" spans="1:1" x14ac:dyDescent="0.2">
      <c r="A80" s="17"/>
    </row>
  </sheetData>
  <mergeCells count="4">
    <mergeCell ref="A2:C3"/>
    <mergeCell ref="D1:F1"/>
    <mergeCell ref="D2:F2"/>
    <mergeCell ref="D3:F3"/>
  </mergeCells>
  <phoneticPr fontId="0" type="noConversion"/>
  <printOptions horizontalCentered="1"/>
  <pageMargins left="0.74803149606299213" right="0.19685039370078741" top="0.59055118110236227" bottom="0.59055118110236227" header="0.19685039370078741" footer="0.11811023622047245"/>
  <pageSetup paperSize="9" scale="97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11</vt:i4>
      </vt:variant>
    </vt:vector>
  </HeadingPairs>
  <TitlesOfParts>
    <vt:vector size="18" baseType="lpstr">
      <vt:lpstr>NASLOV</vt:lpstr>
      <vt:lpstr>1</vt:lpstr>
      <vt:lpstr>2</vt:lpstr>
      <vt:lpstr>3</vt:lpstr>
      <vt:lpstr>4</vt:lpstr>
      <vt:lpstr>5</vt:lpstr>
      <vt:lpstr>F1 REK</vt:lpstr>
      <vt:lpstr>'1'!Ispis_naslova</vt:lpstr>
      <vt:lpstr>'2'!Ispis_naslova</vt:lpstr>
      <vt:lpstr>'3'!Ispis_naslova</vt:lpstr>
      <vt:lpstr>'4'!Ispis_naslova</vt:lpstr>
      <vt:lpstr>'5'!Ispis_naslova</vt:lpstr>
      <vt:lpstr>'F1 REK'!Ispis_naslova</vt:lpstr>
      <vt:lpstr>'1'!Podrucje_ispisa</vt:lpstr>
      <vt:lpstr>'2'!Podrucje_ispisa</vt:lpstr>
      <vt:lpstr>'3'!Podrucje_ispisa</vt:lpstr>
      <vt:lpstr>'4'!Podrucje_ispisa</vt:lpstr>
      <vt:lpstr>'5'!Podrucje_ispisa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</dc:creator>
  <cp:lastModifiedBy>Korisnik</cp:lastModifiedBy>
  <cp:lastPrinted>2018-05-29T09:30:58Z</cp:lastPrinted>
  <dcterms:created xsi:type="dcterms:W3CDTF">2001-11-04T09:49:51Z</dcterms:created>
  <dcterms:modified xsi:type="dcterms:W3CDTF">2020-10-14T07:22:15Z</dcterms:modified>
</cp:coreProperties>
</file>