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95" windowWidth="20730" windowHeight="11760" tabRatio="464" activeTab="3"/>
  </bookViews>
  <sheets>
    <sheet name="Građevinski radovi" sheetId="396" r:id="rId1"/>
    <sheet name="Elektro radovi" sheetId="397" r:id="rId2"/>
    <sheet name="Stolarija" sheetId="398" r:id="rId3"/>
    <sheet name="Rekapitulacija" sheetId="399" r:id="rId4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396" l="1"/>
  <c r="F5" i="396"/>
  <c r="C5" i="399"/>
  <c r="F5" i="398"/>
  <c r="C14" i="398"/>
  <c r="F6" i="398"/>
  <c r="F7" i="398"/>
  <c r="F8" i="398"/>
  <c r="F9" i="398"/>
  <c r="F10" i="398"/>
  <c r="F11" i="398"/>
  <c r="F12" i="398"/>
  <c r="F13" i="398"/>
  <c r="C16" i="398"/>
  <c r="C17" i="398"/>
  <c r="C18" i="398"/>
  <c r="F33" i="397"/>
  <c r="F34" i="397"/>
  <c r="C35" i="397"/>
  <c r="C89" i="397"/>
  <c r="F38" i="397"/>
  <c r="F39" i="397"/>
  <c r="F40" i="397"/>
  <c r="F41" i="397"/>
  <c r="F42" i="397"/>
  <c r="F43" i="397"/>
  <c r="F44" i="397"/>
  <c r="F45" i="397"/>
  <c r="C46" i="397"/>
  <c r="C90" i="397"/>
  <c r="F51" i="397"/>
  <c r="F52" i="397"/>
  <c r="F53" i="397"/>
  <c r="F54" i="397"/>
  <c r="F55" i="397"/>
  <c r="F56" i="397"/>
  <c r="F57" i="397"/>
  <c r="C58" i="397"/>
  <c r="C91" i="397"/>
  <c r="F62" i="397"/>
  <c r="F63" i="397"/>
  <c r="C64" i="397"/>
  <c r="C92" i="397"/>
  <c r="C93" i="397"/>
  <c r="F69" i="397"/>
  <c r="F70" i="397"/>
  <c r="C71" i="397"/>
  <c r="C94" i="397"/>
  <c r="F74" i="397"/>
  <c r="F75" i="397"/>
  <c r="C76" i="397"/>
  <c r="C95" i="397"/>
  <c r="C96" i="397"/>
  <c r="F79" i="397"/>
  <c r="F80" i="397"/>
  <c r="C81" i="397"/>
  <c r="C97" i="397"/>
  <c r="C100" i="397"/>
  <c r="C4" i="399"/>
  <c r="F7" i="396"/>
  <c r="F8" i="396"/>
  <c r="F9" i="396"/>
  <c r="F10" i="396"/>
  <c r="F11" i="396"/>
  <c r="C12" i="396"/>
  <c r="C14" i="396"/>
  <c r="C3" i="399"/>
  <c r="C9" i="399"/>
  <c r="C10" i="399"/>
  <c r="C11" i="399"/>
  <c r="C15" i="396"/>
  <c r="C16" i="396"/>
  <c r="F84" i="397"/>
  <c r="F85" i="397"/>
  <c r="C86" i="397"/>
  <c r="C98" i="397"/>
  <c r="C101" i="397"/>
  <c r="C102" i="397"/>
</calcChain>
</file>

<file path=xl/sharedStrings.xml><?xml version="1.0" encoding="utf-8"?>
<sst xmlns="http://schemas.openxmlformats.org/spreadsheetml/2006/main" count="229" uniqueCount="143">
  <si>
    <t>REKAPITULACIJA:</t>
  </si>
  <si>
    <t>1.</t>
  </si>
  <si>
    <t>Opis stavke</t>
  </si>
  <si>
    <t>2.</t>
  </si>
  <si>
    <t>3.</t>
  </si>
  <si>
    <t>m2</t>
  </si>
  <si>
    <t>4.</t>
  </si>
  <si>
    <t>5.</t>
  </si>
  <si>
    <t>6.</t>
  </si>
  <si>
    <t>7.</t>
  </si>
  <si>
    <t>NAPOMENA: Količine radova su procijenjene te će se iste obračunati prema stvarno izvedenim količinama, a ukoliko se javi potreba za dodatnim radovim investitor će se obavijesti te će se za iste izraditi ponuda</t>
  </si>
  <si>
    <t>m1</t>
  </si>
  <si>
    <t>OPĆE NAPOMENE ZA SVE STAVKE ILI DIJELOVE TROŠKOVNIKA</t>
  </si>
  <si>
    <t>Slijedeće napomene su obvezujuće za sve djelove troškovnika i cjelokupni troškovnik.</t>
  </si>
  <si>
    <t>Ponuđene cijene su nepromjenljive tijekom gradnje.Jedinične cijene su nepromjenljive.</t>
  </si>
  <si>
    <t>Tehničke ili optičke nedostatke bilo koje vrste, koje primijeti investitor, treba izmijeniti bez odgode i bez naknade. Nalogoprimac se obvezuje da će za montera koji vodi građevinske radove angažirati tehnički verziranog, kvalificiranog višeg montera, te da će ga na raspolaganje staviti tijekom cijelog vremena gradnje.</t>
  </si>
  <si>
    <t xml:space="preserve">Ateste ugrađenih materijala i uređaja,  mjerne protokole izdane od ovlaštenih institucija i dokumentaciju izvedenog stanja  treba priložiti prije tehničkog pregleda. </t>
  </si>
  <si>
    <t xml:space="preserve">Izvedba kabelskih trasa treba uslijediti u suglasnosti i uz koordinaciju svih sudionika u gradnji. Vodove, koji trebaju biti položeni radi održavanja funkcionalnosti, treba položiti s odobrenim materijalom za polaganje. </t>
  </si>
  <si>
    <t xml:space="preserve">Dodatni radovi smiju se izvoditi samo kad ih naloži i odobri investitor. </t>
  </si>
  <si>
    <t>Radove izvesti prema pozitivnim propisima i uzancama struke. Sav materijal i oprema treba odgovarati HRN ili evropskim normama EN...</t>
  </si>
  <si>
    <t>Radove treba izvesti prema projektnoj dokumentaciji.U slučaju opravdanih odstupanja od projektiranog stanja treba upoznati nadzornog inženjera koji će odobriti navedeno odstupanje, te isto evidentirati u građevinskom dnevniku.Od početka radova treba svakodnevno voditi građevinski dnevnik samostalno za elektroinstalacije ili zajednički s ostalim sudionicima u gradnji.</t>
  </si>
  <si>
    <t>Montaža opreme se treba uskladiti s ostalim sudionicima u gradnji prema terminskim planovima.</t>
  </si>
  <si>
    <t>Na tehničkom pregledu treba predočiti svu potrebnu dokumentaciju o ugrađenim materijalima i opremi; certifikate, potvrde o sukladnosti i ostalo kojim se dokazuje kvaliteta ugrađene opreme.</t>
  </si>
  <si>
    <t>Jamstveni rok počinje teći od trenutka kada izvođač radova preda investitoru objekt bez evidentiranih nedostataka, nakon provedenog tehničkog pregleda bez primjedbi.</t>
  </si>
  <si>
    <t>ELEKTROINSTALACIJE</t>
  </si>
  <si>
    <t xml:space="preserve"> </t>
  </si>
  <si>
    <t>Jed. mjere</t>
  </si>
  <si>
    <t>Količina</t>
  </si>
  <si>
    <t>A.</t>
  </si>
  <si>
    <t>JAKA STRUJA</t>
  </si>
  <si>
    <t>RAZDJELNICI</t>
  </si>
  <si>
    <t>1.1.</t>
  </si>
  <si>
    <t>kom</t>
  </si>
  <si>
    <t>1.2.</t>
  </si>
  <si>
    <t xml:space="preserve">Dobava, montaža i spajanje ugradnog 2-rednog razdjelnika RP-POD.
U razdjelnik se ugrađuje sljedeća oprema:
- 1 kom zaštitna strujna sklopka FID 25A, 30 mA, 2P
- 3 kom automatskih osigurača B10A/1P
- 9 kom automatskih osigurača B16A/1P             
- 1 kom zvonce 220v    - sabirnice N i PE
-  komplet sa spojnim i montažnim
   materijalom                                </t>
  </si>
  <si>
    <t>NISKONAPONSKI KABESKI RAZVOD</t>
  </si>
  <si>
    <t>2.1.</t>
  </si>
  <si>
    <t>Dobava i polaganje kabela NYY-J  5 x 10 mm2 koji se polaže u instalacijsku cijev CS Ø 40 mm.</t>
  </si>
  <si>
    <t>m</t>
  </si>
  <si>
    <t>2.2.</t>
  </si>
  <si>
    <t>2.3.</t>
  </si>
  <si>
    <t>Izrada izvoda za rasvjetu izvodi se kabelom NYM-J 3 x 1,5 mm2 položenim u instalacijske cjevi CS Ø 20 mm.
Prosječno se polaže 8 m kabela po izvodu.
Kompletno sa izradom svih spojeva.</t>
  </si>
  <si>
    <t>2.4.</t>
  </si>
  <si>
    <t>Izrada izvoda za prekidačka mjesta rasvjete izvodi se kabelom NYM-J 3 x 1,5 mm2  položenim u  instalacijske cjevi CS Ø 20 mm.
Kompletno sa izradom svih spojeva.
Prosječno se polaže 8 m kabela.</t>
  </si>
  <si>
    <t>2.5.</t>
  </si>
  <si>
    <t>Izrada izvoda za priključno mjesto (1-f priključnice) izvodi se kabelom NYM-J 3 x 2,5 mm2  položenim  instalacijske cjevi CS Ø 20 mm.
Kompletno sa izradom svih spojeva.
Prosječno se polaže 10 m kabela po priključnom mjestu.</t>
  </si>
  <si>
    <t>2.6.</t>
  </si>
  <si>
    <t>Izrada izvoda za priključak podnog grijanja, a izvodi se kabelom NYM-J 3 x 2,5 mm2 položenim u  instalacijske cjevi CS Ø 20 mm.
Kompletno sa izradom svih spojeva.
Prosječno se polaže 15 m kabela po priključnom mjestu.</t>
  </si>
  <si>
    <t>2.7.</t>
  </si>
  <si>
    <t>Izrada izvoda za klimu (vanjska jedinica) kabelom  NYM-J 3x2,5 mm2 položenim u instalacijeske cijevi  CS Ø 20 mm. Prosječno se polaže 20 m kabela po izvodu.</t>
  </si>
  <si>
    <t>2.8.</t>
  </si>
  <si>
    <t>Izrada izvoda za KO  ormare kabelom  NYM-J 3x1,5 mm2 položenim u instalacijeske cijevi  CS Ø 20 mm. Prosječno se polaže 10 m kabela po izvodu.</t>
  </si>
  <si>
    <t>PREKIDAČI I PRIKLJUČNICE</t>
  </si>
  <si>
    <t>NUDI SE TEM MODUL</t>
  </si>
  <si>
    <t>3.1.</t>
  </si>
  <si>
    <t>Dobava, montaža i spajanje običnog p/ž prekidača 10A/230V. Komplet sa nosačima i maskom.</t>
  </si>
  <si>
    <t>3.2.</t>
  </si>
  <si>
    <t>Dobava, montaža i spajanje seriskog p/ž prekidača 10A/230V. Komplet sa nosačima i maskom.</t>
  </si>
  <si>
    <t>3.3.</t>
  </si>
  <si>
    <t>Dobava, montaža i spajanje p/ž seta od 6/7M: 1 kom euro utičnica 10A/230V i 3 kom jednofazna šuko priključinica 16A/230V. Komplet sa nosačima i maskom.</t>
  </si>
  <si>
    <t>3.4.</t>
  </si>
  <si>
    <t>Dobava, montaža i spajanje p/ž seta od 2M: 1 kom jednofazna šuko priključinica 16A/230V. Komplet sa nosačima i maskom.</t>
  </si>
  <si>
    <t>3.5.</t>
  </si>
  <si>
    <t>Dobava, montaža i spajanje p/ž seta od 14M: 6 kom jednofazna šuko priključinica 16A/230V I 2 kom rj45. Komplet sa nosačima i maskom.</t>
  </si>
  <si>
    <t>3.6.</t>
  </si>
  <si>
    <t>Dobava, montaža i spajanje p/ž seta od 6/7M: 2 kom jednofazna šuko priključinica 16A/230V, 1 kom mjesto za SATV priključnicu i 2 kom mjesto za RJ45 priključnicu. Komplet sa nosačima i maskom.</t>
  </si>
  <si>
    <t>3.7.</t>
  </si>
  <si>
    <t>Dobava i ugradnja  tipkala za zvono. Komplet sa nosačima i maskom.</t>
  </si>
  <si>
    <t>RASVJETA</t>
  </si>
  <si>
    <t>4.1.</t>
  </si>
  <si>
    <t>Stropna LED 32w ugradna svjetiljka (sobe, hodnik)</t>
  </si>
  <si>
    <t>4.2.</t>
  </si>
  <si>
    <t>Zidna LED svjetiljka vanjska sa senzorom, IP 65.</t>
  </si>
  <si>
    <t>B.</t>
  </si>
  <si>
    <t>SLABA STRUJA</t>
  </si>
  <si>
    <t>TELEFONSKA / RAČUNALNA  INSTALACIJA</t>
  </si>
  <si>
    <t>Dobava, montaža i spajanje kroz instalacionu cijev 
CS 20 kabela U/UTP cat 6.</t>
  </si>
  <si>
    <t>Dobava i montaža komunikacijskog ormara KO        (3-roredni ugradni) za smještaj aktivne opreme.</t>
  </si>
  <si>
    <t>TV INSTALACIJA</t>
  </si>
  <si>
    <t>Dobava i ugradnja antenskog uređaja za prijem  zemaljskih porograma.
U stavci su uračunati kompletni radovi na montaži i spajanju do pune funkcionalnosti sustava.</t>
  </si>
  <si>
    <t>kompl</t>
  </si>
  <si>
    <t>Dobava, polaganje i spajanje kabela CATV 1,13/4,8 AF tri-shield 75 Ω.
U stavci su uračunate i  instalacijske cijevi CS 20.</t>
  </si>
  <si>
    <t>C.</t>
  </si>
  <si>
    <t>PODNA GRIJANJA</t>
  </si>
  <si>
    <t>GRIJAČA MREŽA 10=m2 I TERMOSTAT</t>
  </si>
  <si>
    <t>GRIJAČA MREŽA 6=m2 I TERMOSTAT</t>
  </si>
  <si>
    <t>D.</t>
  </si>
  <si>
    <t>ISPITIVANJA I ATESTI</t>
  </si>
  <si>
    <t>Ispitivanje instalacije niskog napona od strane ovlaštene organizacije prema Pravilniku o tehn. normativima za  el. instalacija niskog napona.</t>
  </si>
  <si>
    <t xml:space="preserve">Ispitivanje instalacije slabe struje te izdavanje odgovarajućih certifikata </t>
  </si>
  <si>
    <t>NISKONAPONSKI KABELSKI RAZVOD</t>
  </si>
  <si>
    <t>TELEFONSKA / RAČUNALNA INSTALACIJA</t>
  </si>
  <si>
    <t>Iznos (EUR)</t>
  </si>
  <si>
    <t>Izrada priključka signalizacije druge tarife izvodi se kabelom H07RN-F 2x1,5 mm2 položenim u  instalacijsku cjev CS Ø 16 mm.
Kompletno sa izradom svih spojeva.</t>
  </si>
  <si>
    <t>NAPOMENA: Sve sklopke, tipkala i priključnice su modularni, kao tip Legrand , VIMAR ili sl. tip koji će odrediti arhitekt/investitor prema projektu interijera. U  cijeni elementa je uključena p/ž kutija.</t>
  </si>
  <si>
    <t>UKUPNO RAZDJELNICI</t>
  </si>
  <si>
    <t>UKUPNO NISKONAPONSKI KABESKI RAZVOD</t>
  </si>
  <si>
    <t>UKUPNO PREKIDAČI I PRIKLJUČNICE</t>
  </si>
  <si>
    <r>
      <rPr>
        <b/>
        <u/>
        <sz val="10"/>
        <color indexed="8"/>
        <rFont val="Times New Roman"/>
        <family val="1"/>
        <charset val="238"/>
      </rPr>
      <t>NAPOMENA</t>
    </r>
    <r>
      <rPr>
        <b/>
        <sz val="10"/>
        <color indexed="8"/>
        <rFont val="Times New Roman"/>
        <family val="1"/>
        <charset val="238"/>
      </rPr>
      <t>: Ovim troškovnikom predviđena je sklopna oprema proizvođača kao Schneider.</t>
    </r>
  </si>
  <si>
    <r>
      <t>Dobava , montaža i spajanje kućnog priključnog mjernog ormara KPMO-a:
- materijal:  dekapirani čelićni lim 2 mm ili plastični 
- izvedba:  ugradna
- zaštita: nulovanje (TN-S sustav)
- brave: cilindar “ED” i korisnika
- natpisi: gravirane plastične pločice
- ručka za vadenje osigurača
- otvori: sa gornje i donje strane
- sve djelove pod naponom zaštititi
  izloacijskim pregradama
- obojan: sivom lak bojom
Razdjelnik je dimenzija cca. (530x700x210) mm:
U razdjelnik se ugraduje:
-3 kom katodnih odvodnika prenapona KOV 0.4 kV 15 kA klasa B u  posebnom kučištu
-sabirnica za izjednačenje potencijala sa izradom svih spojeva i mjernog spoja
-ostaviti mjesta za ugradnju 1 kom brojila sa izvedenim ožičenjem i jedno mjesto rezerve
-1 kom uklopni sat ili MTU za ukapčanje druge tarife
-1 kom 3-P sklopka rastavljač-osigurač NH00 50A             
-1 kom rastalnih osigurača EZ 25/6 A
-redne stezaljke PRS
Ostaviti mjesta za ugradnju uređaja za daljinsko očitanje potrošnje.</t>
    </r>
    <r>
      <rPr>
        <u/>
        <sz val="10"/>
        <color indexed="8"/>
        <rFont val="Times New Roman"/>
        <family val="1"/>
        <charset val="238"/>
      </rPr>
      <t xml:space="preserve"> </t>
    </r>
    <r>
      <rPr>
        <b/>
        <u/>
        <sz val="10"/>
        <color indexed="8"/>
        <rFont val="Arial"/>
        <family val="2"/>
      </rPr>
      <t/>
    </r>
  </si>
  <si>
    <r>
      <rPr>
        <b/>
        <u/>
        <sz val="10"/>
        <color indexed="8"/>
        <rFont val="Times New Roman"/>
        <family val="1"/>
        <charset val="238"/>
      </rPr>
      <t>NAPOMENA:</t>
    </r>
    <r>
      <rPr>
        <b/>
        <sz val="10"/>
        <color indexed="8"/>
        <rFont val="Times New Roman"/>
        <family val="1"/>
        <charset val="238"/>
      </rPr>
      <t xml:space="preserve"> Konačan tip svjetiljki odabire Investitor u suradnji sa arhitektom. Dolje navedene stavke obuhvaćaju dobavu, montažu i spajanje rasvjetnih tijela do cijene navedene u stavci.</t>
    </r>
  </si>
  <si>
    <t>UKUPNO RASVJETA</t>
  </si>
  <si>
    <t>UKUPNO TELEFONSKA/RAČUNALNA INSTALACIJA</t>
  </si>
  <si>
    <t>UKUPNO TV INSTALACIJA</t>
  </si>
  <si>
    <t>UKUPNO PODNA GRIJANJA</t>
  </si>
  <si>
    <t>UKUPNO ISPITIVANJA I ATESTI</t>
  </si>
  <si>
    <t>UKUPNO A. JAKA STRUJA</t>
  </si>
  <si>
    <t>UKUPNO B. SLABA STRUJA</t>
  </si>
  <si>
    <t xml:space="preserve">              IZNOS PDV-A :   </t>
  </si>
  <si>
    <t xml:space="preserve">              S V E U K U P N O  SA PDV-OM:   </t>
  </si>
  <si>
    <t xml:space="preserve">              S V E U K U P N O  BEZ PDV-A:   </t>
  </si>
  <si>
    <t>UKUPNO C. PODNA GRIJANJA</t>
  </si>
  <si>
    <t>UKUPNO D. ISPITIVANJA I ATESTI</t>
  </si>
  <si>
    <t xml:space="preserve">ELEKTROINSTALACIJE JAKE, SLABE STRUJE </t>
  </si>
  <si>
    <t>GRAĐEVINSKI RADOVI</t>
  </si>
  <si>
    <t>Jed.cijena</t>
  </si>
  <si>
    <t>Dobava materijala i izrada jednostruke gk obloge zidova. Stavkom je predviđeno oblaganje postojećih zidova jednostrukim gk pločama na metalnoj podkonstrukciji s umetanjem mineralne vune debljine 5 cm. Nakon montaže ploča svi spojevi se obrađuju i bandažiraju. Obračun po m2</t>
  </si>
  <si>
    <t>Dobava materijala i niveliranje postojećeg poda. Stavkom je predviđeno potrebno izravnavanje postojećeg poda( nivelir smjesa ukoliko se radi o manjim neravninama ili plivajućim podom/estrih ukoliko se radi o većim neravninama i neadekvatnoj podlozi nakon uklanjanja psotojećeg pvc poda). Obračun po m2</t>
  </si>
  <si>
    <t>Dobava materijala i izrada spuštenog stropa od gk ploča na metalnoj podkonstrukciji s umetanjem mineralne vune debljine 5 cm. Nakon postavljanja ploča svi spojevi se obrađuju i bandažiraju. Obračun po m2</t>
  </si>
  <si>
    <t xml:space="preserve">Završno bojanje stropova i zidova bijelom bojom. Obračun po m2 </t>
  </si>
  <si>
    <t>Dobava i postavljanje keramičkih pločica na pripremljenoj površini. Stavkom je obuhavćena nabava keramike, veznog materijala te postavljanje podne keramike.(stavkom je predviđena i postava sokla te završno fugiranje i silikoniranje). Obračun po m2</t>
  </si>
  <si>
    <t>Sanacija fasade. Stavkom je predviđeno uklanjanje postojeće nestabilne žbuke, čišćenje površine te ponovno žbukanjem s izradom završne dekorativne silikatne žbuke uz prethodnu pripremu ožbukane površine dvostrukim gletanjem i umetanjem armaturne mrežice. Obračun po m2</t>
  </si>
  <si>
    <t>Dobava i ugradnja pocinčanog plastificiranog polukružnog horizontalnog oluka i vertikale za odvod oborinske vode s krova. Obračun po m1 horizontalnog i vertikalnog oluka</t>
  </si>
  <si>
    <t xml:space="preserve">S V E U K U P N O  BEZ PDV-A:   </t>
  </si>
  <si>
    <t xml:space="preserve">IZNOS PDV-A :   </t>
  </si>
  <si>
    <t xml:space="preserve">S V E U K U P N O  SA PDV-OM:   </t>
  </si>
  <si>
    <t>UKUPNO GRAĐEVINSKI RADOVI:</t>
  </si>
  <si>
    <t>UKUPNO ELEKTRO RADOVI:</t>
  </si>
  <si>
    <t>UKUPNO STOLARIJA:</t>
  </si>
  <si>
    <t>STOLARIJA</t>
  </si>
  <si>
    <t>Red. br.</t>
  </si>
  <si>
    <t>8.</t>
  </si>
  <si>
    <t>9.</t>
  </si>
  <si>
    <t>UKUPNO STOLARIJA</t>
  </si>
  <si>
    <t xml:space="preserve">Dvokrilni OZ prozor dim. (širina x visina) 850 mm 1150 mm ,Boja: Bijela boja, Ispuna: Staklo IZO 4-16-4Low-e arg. Boja isp: Bijela boja,  Boja letvice: Bijela boja       
</t>
  </si>
  <si>
    <t xml:space="preserve">Dvokrilni OZ prozor dim. (širina x visina) 1100 mm x 1150 mm, Boja: Bijela boja, Ispuna: Staklo IZO 4-16-4Low-e arg
Boja isp: Bijela boja,  Boja letvice: Bijela boja       
</t>
  </si>
  <si>
    <t xml:space="preserve">Dvokrilni OZ prozor dim. (širina x visina) 900 mm x 1050 mm ,Boja: Bijela boja, Ispuna: Staklo IZO 4-16-4Low-e arg
Boja isp: Bijela boja, Boja letvice: Bijela boja        
</t>
  </si>
  <si>
    <t xml:space="preserve">Dvokrilni OZ prozor dim. (širina x visina) 1000 mm x 1300 mm, Boja: Bijela boja, Ispuna: Staklo IZO 4-16-4Low-e arg
Boja isp: Bijela boja ,Boja letvice: Bijela boja       
</t>
  </si>
  <si>
    <t>Jednokrilna ulazna vrata (unutarnje otvaranje)dim. (širina x visina) 1000 mm x 2200 mm,Boja: Zelena Mat - RAL 6005, Pribor: Crna boja</t>
  </si>
  <si>
    <t>Dvokrilna pokretna AL grilja dim. (širina x visina) 850 mm x 1150 mm, Boja: Zelena Mat - RAL 6005 Pribor: Crna boja</t>
  </si>
  <si>
    <t>Dvokrilna pokretna AL grilja dim. (širina x visina) 1100 mm x 1150 mm, Boja: Zelena Mat - RAL 6005, Pribor: Crna boja</t>
  </si>
  <si>
    <t>Dvokrilna pokretna AL grilja dim. (širina x visina) 900 mm x 1050 mm Boja: Zelena Mat - RAL 6005 Pribor: Crna boja</t>
  </si>
  <si>
    <t xml:space="preserve">Dvokrilna pokretna AL grilja dim. (širina x visina) 1000 mm x 1300 mm, Boja: Zelena Mat - RAL 6005, Pribor: Crna boja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</si>
</sst>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70" formatCode="#,##0.00_ ;\-#,##0.00\ 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b/>
      <u/>
      <sz val="10"/>
      <color indexed="8"/>
      <name val="Arial"/>
      <family val="2"/>
    </font>
    <font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3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0" fontId="9" fillId="0" borderId="6" xfId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7" fillId="0" borderId="5" xfId="0" applyNumberFormat="1" applyFont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center" vertical="center"/>
    </xf>
    <xf numFmtId="4" fontId="15" fillId="0" borderId="13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4" fontId="15" fillId="0" borderId="15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 vertical="center"/>
    </xf>
    <xf numFmtId="4" fontId="15" fillId="0" borderId="18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16" fillId="0" borderId="9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6" fillId="0" borderId="10" xfId="0" applyNumberFormat="1" applyFont="1" applyBorder="1" applyAlignment="1">
      <alignment horizontal="center" vertical="center"/>
    </xf>
    <xf numFmtId="4" fontId="18" fillId="0" borderId="5" xfId="1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5" xfId="1" applyFont="1" applyBorder="1" applyAlignment="1">
      <alignment horizontal="center" vertical="center"/>
    </xf>
    <xf numFmtId="2" fontId="3" fillId="0" borderId="5" xfId="1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5" xfId="1" applyNumberFormat="1" applyFont="1" applyBorder="1" applyAlignment="1">
      <alignment horizontal="center" vertical="center"/>
    </xf>
    <xf numFmtId="170" fontId="22" fillId="2" borderId="5" xfId="0" applyNumberFormat="1" applyFont="1" applyFill="1" applyBorder="1" applyAlignment="1">
      <alignment vertical="center"/>
    </xf>
    <xf numFmtId="170" fontId="3" fillId="0" borderId="5" xfId="0" applyNumberFormat="1" applyFont="1" applyBorder="1" applyAlignment="1">
      <alignment horizontal="center" vertical="center"/>
    </xf>
    <xf numFmtId="170" fontId="3" fillId="0" borderId="5" xfId="1" applyNumberFormat="1" applyFont="1" applyBorder="1" applyAlignment="1">
      <alignment horizontal="center" vertical="center"/>
    </xf>
  </cellXfs>
  <cellStyles count="2">
    <cellStyle name="Normal 2 10 2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Zeros="0" topLeftCell="A10" zoomScaleNormal="100" zoomScaleSheetLayoutView="90" workbookViewId="0">
      <selection activeCell="E6" sqref="E6"/>
    </sheetView>
  </sheetViews>
  <sheetFormatPr defaultColWidth="8.85546875" defaultRowHeight="12.75" x14ac:dyDescent="0.2"/>
  <cols>
    <col min="1" max="1" width="5.140625" style="45" customWidth="1"/>
    <col min="2" max="2" width="42.42578125" style="1" customWidth="1"/>
    <col min="3" max="3" width="7.28515625" style="61" customWidth="1"/>
    <col min="4" max="4" width="8.28515625" style="61" customWidth="1"/>
    <col min="5" max="5" width="13.85546875" style="83" customWidth="1"/>
    <col min="6" max="6" width="16.7109375" style="83" customWidth="1"/>
    <col min="7" max="7" width="11.42578125" style="1" customWidth="1"/>
    <col min="8" max="8" width="13.28515625" style="1" customWidth="1"/>
    <col min="9" max="16384" width="8.85546875" style="1"/>
  </cols>
  <sheetData>
    <row r="1" spans="1:6" ht="12.75" customHeight="1" x14ac:dyDescent="0.2">
      <c r="A1" s="85" t="s">
        <v>114</v>
      </c>
      <c r="B1" s="85"/>
      <c r="C1" s="85"/>
      <c r="D1" s="85"/>
      <c r="E1" s="85"/>
      <c r="F1" s="86"/>
    </row>
    <row r="2" spans="1:6" ht="18" customHeight="1" x14ac:dyDescent="0.2">
      <c r="A2" s="85"/>
      <c r="B2" s="85"/>
      <c r="C2" s="85"/>
      <c r="D2" s="85"/>
      <c r="E2" s="85"/>
      <c r="F2" s="86"/>
    </row>
    <row r="3" spans="1:6" ht="46.5" customHeight="1" x14ac:dyDescent="0.2">
      <c r="A3" s="119" t="s">
        <v>10</v>
      </c>
      <c r="B3" s="119"/>
      <c r="C3" s="119"/>
      <c r="D3" s="119"/>
      <c r="E3" s="119"/>
      <c r="F3" s="119"/>
    </row>
    <row r="4" spans="1:6" ht="15.75" customHeight="1" x14ac:dyDescent="0.2">
      <c r="A4" s="50" t="s">
        <v>25</v>
      </c>
      <c r="B4" s="50" t="s">
        <v>2</v>
      </c>
      <c r="C4" s="50" t="s">
        <v>26</v>
      </c>
      <c r="D4" s="82" t="s">
        <v>27</v>
      </c>
      <c r="E4" s="82" t="s">
        <v>115</v>
      </c>
      <c r="F4" s="82" t="s">
        <v>92</v>
      </c>
    </row>
    <row r="5" spans="1:6" ht="76.5" x14ac:dyDescent="0.2">
      <c r="A5" s="120" t="s">
        <v>1</v>
      </c>
      <c r="B5" s="121" t="s">
        <v>116</v>
      </c>
      <c r="C5" s="120" t="s">
        <v>5</v>
      </c>
      <c r="D5" s="122">
        <v>110</v>
      </c>
      <c r="E5" s="137"/>
      <c r="F5" s="137">
        <f>D5*E5</f>
        <v>0</v>
      </c>
    </row>
    <row r="6" spans="1:6" ht="63.75" x14ac:dyDescent="0.2">
      <c r="A6" s="78" t="s">
        <v>3</v>
      </c>
      <c r="B6" s="123" t="s">
        <v>118</v>
      </c>
      <c r="C6" s="124" t="s">
        <v>5</v>
      </c>
      <c r="D6" s="125">
        <v>31</v>
      </c>
      <c r="E6" s="138"/>
      <c r="F6" s="137">
        <f>D6*E6</f>
        <v>0</v>
      </c>
    </row>
    <row r="7" spans="1:6" ht="37.5" customHeight="1" x14ac:dyDescent="0.2">
      <c r="A7" s="78" t="s">
        <v>4</v>
      </c>
      <c r="B7" s="123" t="s">
        <v>119</v>
      </c>
      <c r="C7" s="124" t="s">
        <v>5</v>
      </c>
      <c r="D7" s="125">
        <v>141</v>
      </c>
      <c r="E7" s="138"/>
      <c r="F7" s="138">
        <f>D7*E7</f>
        <v>0</v>
      </c>
    </row>
    <row r="8" spans="1:6" ht="89.25" x14ac:dyDescent="0.2">
      <c r="A8" s="78" t="s">
        <v>6</v>
      </c>
      <c r="B8" s="123" t="s">
        <v>117</v>
      </c>
      <c r="C8" s="124" t="s">
        <v>5</v>
      </c>
      <c r="D8" s="125">
        <v>31</v>
      </c>
      <c r="E8" s="138"/>
      <c r="F8" s="138">
        <f>D8*E8</f>
        <v>0</v>
      </c>
    </row>
    <row r="9" spans="1:6" ht="76.5" x14ac:dyDescent="0.2">
      <c r="A9" s="78" t="s">
        <v>7</v>
      </c>
      <c r="B9" s="123" t="s">
        <v>120</v>
      </c>
      <c r="C9" s="124" t="s">
        <v>5</v>
      </c>
      <c r="D9" s="125">
        <v>31</v>
      </c>
      <c r="E9" s="138"/>
      <c r="F9" s="138">
        <f>D9*E9</f>
        <v>0</v>
      </c>
    </row>
    <row r="10" spans="1:6" ht="76.5" x14ac:dyDescent="0.2">
      <c r="A10" s="78" t="s">
        <v>8</v>
      </c>
      <c r="B10" s="123" t="s">
        <v>121</v>
      </c>
      <c r="C10" s="124" t="s">
        <v>5</v>
      </c>
      <c r="D10" s="125">
        <v>25</v>
      </c>
      <c r="E10" s="138"/>
      <c r="F10" s="138">
        <f>D10*E10</f>
        <v>0</v>
      </c>
    </row>
    <row r="11" spans="1:6" ht="51.75" customHeight="1" x14ac:dyDescent="0.2">
      <c r="A11" s="78" t="s">
        <v>9</v>
      </c>
      <c r="B11" s="123" t="s">
        <v>122</v>
      </c>
      <c r="C11" s="124" t="s">
        <v>11</v>
      </c>
      <c r="D11" s="125">
        <v>11</v>
      </c>
      <c r="E11" s="138"/>
      <c r="F11" s="138">
        <f>D11*E11</f>
        <v>0</v>
      </c>
    </row>
    <row r="12" spans="1:6" ht="41.25" customHeight="1" x14ac:dyDescent="0.2">
      <c r="A12" s="131" t="s">
        <v>126</v>
      </c>
      <c r="B12" s="132"/>
      <c r="C12" s="136">
        <f>SUM(F5:F11)</f>
        <v>0</v>
      </c>
      <c r="D12" s="136"/>
      <c r="E12" s="136"/>
      <c r="F12" s="136"/>
    </row>
    <row r="13" spans="1:6" ht="15.75" customHeight="1" x14ac:dyDescent="0.2">
      <c r="A13" s="115"/>
      <c r="B13" s="114"/>
      <c r="C13" s="115"/>
      <c r="D13" s="116"/>
      <c r="E13" s="117"/>
      <c r="F13" s="117"/>
    </row>
    <row r="14" spans="1:6" ht="16.5" x14ac:dyDescent="0.2">
      <c r="A14" s="126"/>
      <c r="B14" s="62" t="s">
        <v>123</v>
      </c>
      <c r="C14" s="63">
        <f>C12</f>
        <v>0</v>
      </c>
      <c r="D14" s="63"/>
      <c r="E14" s="63"/>
      <c r="F14" s="63"/>
    </row>
    <row r="15" spans="1:6" s="84" customFormat="1" ht="16.5" x14ac:dyDescent="0.2">
      <c r="A15" s="127"/>
      <c r="B15" s="62" t="s">
        <v>124</v>
      </c>
      <c r="C15" s="63">
        <f>C14*0.25</f>
        <v>0</v>
      </c>
      <c r="D15" s="63"/>
      <c r="E15" s="63"/>
      <c r="F15" s="63"/>
    </row>
    <row r="16" spans="1:6" ht="19.5" customHeight="1" x14ac:dyDescent="0.2">
      <c r="A16" s="128"/>
      <c r="B16" s="62" t="s">
        <v>125</v>
      </c>
      <c r="C16" s="63">
        <f>SUM(C14:F15)</f>
        <v>0</v>
      </c>
      <c r="D16" s="63"/>
      <c r="E16" s="63"/>
      <c r="F16" s="63"/>
    </row>
    <row r="17" spans="1:6" ht="15.6" customHeight="1" x14ac:dyDescent="0.2">
      <c r="A17" s="129"/>
      <c r="B17" s="118"/>
      <c r="C17" s="118"/>
      <c r="D17" s="118"/>
      <c r="E17" s="118"/>
      <c r="F17" s="118"/>
    </row>
    <row r="18" spans="1:6" ht="33.950000000000003" customHeight="1" x14ac:dyDescent="0.2">
      <c r="A18" s="129"/>
      <c r="B18" s="118"/>
      <c r="C18" s="118"/>
      <c r="D18" s="118"/>
      <c r="E18" s="118"/>
      <c r="F18" s="118"/>
    </row>
    <row r="19" spans="1:6" x14ac:dyDescent="0.2">
      <c r="A19" s="130"/>
    </row>
    <row r="20" spans="1:6" x14ac:dyDescent="0.2">
      <c r="A20" s="130"/>
    </row>
  </sheetData>
  <mergeCells count="7">
    <mergeCell ref="A1:F2"/>
    <mergeCell ref="C14:F14"/>
    <mergeCell ref="C15:F15"/>
    <mergeCell ref="C16:F16"/>
    <mergeCell ref="A3:F3"/>
    <mergeCell ref="A12:B12"/>
    <mergeCell ref="C12:F12"/>
  </mergeCells>
  <pageMargins left="0.78740157480314965" right="0.39370078740157483" top="0.78740157480314965" bottom="0.78740157480314965" header="0.39370078740157483" footer="0.39370078740157483"/>
  <pageSetup paperSize="9" scale="90" fitToHeight="0" orientation="portrait" horizontalDpi="300" verticalDpi="300" r:id="rId1"/>
  <headerFooter alignWithMargins="0">
    <oddHeader>&amp;L&amp;"Arial,Podebljano"Stavka:   Opis stavke:                                                   Jed.mjere:        Količina:      Jed. cijena:      Ukupno: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87" workbookViewId="0">
      <selection activeCell="C101" sqref="C101:F101"/>
    </sheetView>
  </sheetViews>
  <sheetFormatPr defaultRowHeight="12.75" x14ac:dyDescent="0.2"/>
  <cols>
    <col min="1" max="1" width="4.5703125" style="45" customWidth="1"/>
    <col min="2" max="2" width="48.28515625" style="1" customWidth="1"/>
    <col min="3" max="3" width="9.28515625" style="1" customWidth="1"/>
    <col min="4" max="4" width="9.5703125" style="1" customWidth="1"/>
    <col min="5" max="5" width="10" style="1" customWidth="1"/>
    <col min="6" max="6" width="13" style="1" customWidth="1"/>
    <col min="7" max="255" width="9.140625" style="1"/>
    <col min="256" max="256" width="4.5703125" style="1" customWidth="1"/>
    <col min="257" max="257" width="1" style="1" customWidth="1"/>
    <col min="258" max="258" width="41.28515625" style="1" customWidth="1"/>
    <col min="259" max="259" width="9.28515625" style="1" customWidth="1"/>
    <col min="260" max="260" width="7.5703125" style="1" customWidth="1"/>
    <col min="261" max="261" width="10" style="1" customWidth="1"/>
    <col min="262" max="262" width="13" style="1" customWidth="1"/>
    <col min="263" max="511" width="9.140625" style="1"/>
    <col min="512" max="512" width="4.5703125" style="1" customWidth="1"/>
    <col min="513" max="513" width="1" style="1" customWidth="1"/>
    <col min="514" max="514" width="41.28515625" style="1" customWidth="1"/>
    <col min="515" max="515" width="9.28515625" style="1" customWidth="1"/>
    <col min="516" max="516" width="7.5703125" style="1" customWidth="1"/>
    <col min="517" max="517" width="10" style="1" customWidth="1"/>
    <col min="518" max="518" width="13" style="1" customWidth="1"/>
    <col min="519" max="767" width="9.140625" style="1"/>
    <col min="768" max="768" width="4.5703125" style="1" customWidth="1"/>
    <col min="769" max="769" width="1" style="1" customWidth="1"/>
    <col min="770" max="770" width="41.28515625" style="1" customWidth="1"/>
    <col min="771" max="771" width="9.28515625" style="1" customWidth="1"/>
    <col min="772" max="772" width="7.5703125" style="1" customWidth="1"/>
    <col min="773" max="773" width="10" style="1" customWidth="1"/>
    <col min="774" max="774" width="13" style="1" customWidth="1"/>
    <col min="775" max="1023" width="9.140625" style="1"/>
    <col min="1024" max="1024" width="4.5703125" style="1" customWidth="1"/>
    <col min="1025" max="1025" width="1" style="1" customWidth="1"/>
    <col min="1026" max="1026" width="41.28515625" style="1" customWidth="1"/>
    <col min="1027" max="1027" width="9.28515625" style="1" customWidth="1"/>
    <col min="1028" max="1028" width="7.5703125" style="1" customWidth="1"/>
    <col min="1029" max="1029" width="10" style="1" customWidth="1"/>
    <col min="1030" max="1030" width="13" style="1" customWidth="1"/>
    <col min="1031" max="1279" width="9.140625" style="1"/>
    <col min="1280" max="1280" width="4.5703125" style="1" customWidth="1"/>
    <col min="1281" max="1281" width="1" style="1" customWidth="1"/>
    <col min="1282" max="1282" width="41.28515625" style="1" customWidth="1"/>
    <col min="1283" max="1283" width="9.28515625" style="1" customWidth="1"/>
    <col min="1284" max="1284" width="7.5703125" style="1" customWidth="1"/>
    <col min="1285" max="1285" width="10" style="1" customWidth="1"/>
    <col min="1286" max="1286" width="13" style="1" customWidth="1"/>
    <col min="1287" max="1535" width="9.140625" style="1"/>
    <col min="1536" max="1536" width="4.5703125" style="1" customWidth="1"/>
    <col min="1537" max="1537" width="1" style="1" customWidth="1"/>
    <col min="1538" max="1538" width="41.28515625" style="1" customWidth="1"/>
    <col min="1539" max="1539" width="9.28515625" style="1" customWidth="1"/>
    <col min="1540" max="1540" width="7.5703125" style="1" customWidth="1"/>
    <col min="1541" max="1541" width="10" style="1" customWidth="1"/>
    <col min="1542" max="1542" width="13" style="1" customWidth="1"/>
    <col min="1543" max="1791" width="9.140625" style="1"/>
    <col min="1792" max="1792" width="4.5703125" style="1" customWidth="1"/>
    <col min="1793" max="1793" width="1" style="1" customWidth="1"/>
    <col min="1794" max="1794" width="41.28515625" style="1" customWidth="1"/>
    <col min="1795" max="1795" width="9.28515625" style="1" customWidth="1"/>
    <col min="1796" max="1796" width="7.5703125" style="1" customWidth="1"/>
    <col min="1797" max="1797" width="10" style="1" customWidth="1"/>
    <col min="1798" max="1798" width="13" style="1" customWidth="1"/>
    <col min="1799" max="2047" width="9.140625" style="1"/>
    <col min="2048" max="2048" width="4.5703125" style="1" customWidth="1"/>
    <col min="2049" max="2049" width="1" style="1" customWidth="1"/>
    <col min="2050" max="2050" width="41.28515625" style="1" customWidth="1"/>
    <col min="2051" max="2051" width="9.28515625" style="1" customWidth="1"/>
    <col min="2052" max="2052" width="7.5703125" style="1" customWidth="1"/>
    <col min="2053" max="2053" width="10" style="1" customWidth="1"/>
    <col min="2054" max="2054" width="13" style="1" customWidth="1"/>
    <col min="2055" max="2303" width="9.140625" style="1"/>
    <col min="2304" max="2304" width="4.5703125" style="1" customWidth="1"/>
    <col min="2305" max="2305" width="1" style="1" customWidth="1"/>
    <col min="2306" max="2306" width="41.28515625" style="1" customWidth="1"/>
    <col min="2307" max="2307" width="9.28515625" style="1" customWidth="1"/>
    <col min="2308" max="2308" width="7.5703125" style="1" customWidth="1"/>
    <col min="2309" max="2309" width="10" style="1" customWidth="1"/>
    <col min="2310" max="2310" width="13" style="1" customWidth="1"/>
    <col min="2311" max="2559" width="9.140625" style="1"/>
    <col min="2560" max="2560" width="4.5703125" style="1" customWidth="1"/>
    <col min="2561" max="2561" width="1" style="1" customWidth="1"/>
    <col min="2562" max="2562" width="41.28515625" style="1" customWidth="1"/>
    <col min="2563" max="2563" width="9.28515625" style="1" customWidth="1"/>
    <col min="2564" max="2564" width="7.5703125" style="1" customWidth="1"/>
    <col min="2565" max="2565" width="10" style="1" customWidth="1"/>
    <col min="2566" max="2566" width="13" style="1" customWidth="1"/>
    <col min="2567" max="2815" width="9.140625" style="1"/>
    <col min="2816" max="2816" width="4.5703125" style="1" customWidth="1"/>
    <col min="2817" max="2817" width="1" style="1" customWidth="1"/>
    <col min="2818" max="2818" width="41.28515625" style="1" customWidth="1"/>
    <col min="2819" max="2819" width="9.28515625" style="1" customWidth="1"/>
    <col min="2820" max="2820" width="7.5703125" style="1" customWidth="1"/>
    <col min="2821" max="2821" width="10" style="1" customWidth="1"/>
    <col min="2822" max="2822" width="13" style="1" customWidth="1"/>
    <col min="2823" max="3071" width="9.140625" style="1"/>
    <col min="3072" max="3072" width="4.5703125" style="1" customWidth="1"/>
    <col min="3073" max="3073" width="1" style="1" customWidth="1"/>
    <col min="3074" max="3074" width="41.28515625" style="1" customWidth="1"/>
    <col min="3075" max="3075" width="9.28515625" style="1" customWidth="1"/>
    <col min="3076" max="3076" width="7.5703125" style="1" customWidth="1"/>
    <col min="3077" max="3077" width="10" style="1" customWidth="1"/>
    <col min="3078" max="3078" width="13" style="1" customWidth="1"/>
    <col min="3079" max="3327" width="9.140625" style="1"/>
    <col min="3328" max="3328" width="4.5703125" style="1" customWidth="1"/>
    <col min="3329" max="3329" width="1" style="1" customWidth="1"/>
    <col min="3330" max="3330" width="41.28515625" style="1" customWidth="1"/>
    <col min="3331" max="3331" width="9.28515625" style="1" customWidth="1"/>
    <col min="3332" max="3332" width="7.5703125" style="1" customWidth="1"/>
    <col min="3333" max="3333" width="10" style="1" customWidth="1"/>
    <col min="3334" max="3334" width="13" style="1" customWidth="1"/>
    <col min="3335" max="3583" width="9.140625" style="1"/>
    <col min="3584" max="3584" width="4.5703125" style="1" customWidth="1"/>
    <col min="3585" max="3585" width="1" style="1" customWidth="1"/>
    <col min="3586" max="3586" width="41.28515625" style="1" customWidth="1"/>
    <col min="3587" max="3587" width="9.28515625" style="1" customWidth="1"/>
    <col min="3588" max="3588" width="7.5703125" style="1" customWidth="1"/>
    <col min="3589" max="3589" width="10" style="1" customWidth="1"/>
    <col min="3590" max="3590" width="13" style="1" customWidth="1"/>
    <col min="3591" max="3839" width="9.140625" style="1"/>
    <col min="3840" max="3840" width="4.5703125" style="1" customWidth="1"/>
    <col min="3841" max="3841" width="1" style="1" customWidth="1"/>
    <col min="3842" max="3842" width="41.28515625" style="1" customWidth="1"/>
    <col min="3843" max="3843" width="9.28515625" style="1" customWidth="1"/>
    <col min="3844" max="3844" width="7.5703125" style="1" customWidth="1"/>
    <col min="3845" max="3845" width="10" style="1" customWidth="1"/>
    <col min="3846" max="3846" width="13" style="1" customWidth="1"/>
    <col min="3847" max="4095" width="9.140625" style="1"/>
    <col min="4096" max="4096" width="4.5703125" style="1" customWidth="1"/>
    <col min="4097" max="4097" width="1" style="1" customWidth="1"/>
    <col min="4098" max="4098" width="41.28515625" style="1" customWidth="1"/>
    <col min="4099" max="4099" width="9.28515625" style="1" customWidth="1"/>
    <col min="4100" max="4100" width="7.5703125" style="1" customWidth="1"/>
    <col min="4101" max="4101" width="10" style="1" customWidth="1"/>
    <col min="4102" max="4102" width="13" style="1" customWidth="1"/>
    <col min="4103" max="4351" width="9.140625" style="1"/>
    <col min="4352" max="4352" width="4.5703125" style="1" customWidth="1"/>
    <col min="4353" max="4353" width="1" style="1" customWidth="1"/>
    <col min="4354" max="4354" width="41.28515625" style="1" customWidth="1"/>
    <col min="4355" max="4355" width="9.28515625" style="1" customWidth="1"/>
    <col min="4356" max="4356" width="7.5703125" style="1" customWidth="1"/>
    <col min="4357" max="4357" width="10" style="1" customWidth="1"/>
    <col min="4358" max="4358" width="13" style="1" customWidth="1"/>
    <col min="4359" max="4607" width="9.140625" style="1"/>
    <col min="4608" max="4608" width="4.5703125" style="1" customWidth="1"/>
    <col min="4609" max="4609" width="1" style="1" customWidth="1"/>
    <col min="4610" max="4610" width="41.28515625" style="1" customWidth="1"/>
    <col min="4611" max="4611" width="9.28515625" style="1" customWidth="1"/>
    <col min="4612" max="4612" width="7.5703125" style="1" customWidth="1"/>
    <col min="4613" max="4613" width="10" style="1" customWidth="1"/>
    <col min="4614" max="4614" width="13" style="1" customWidth="1"/>
    <col min="4615" max="4863" width="9.140625" style="1"/>
    <col min="4864" max="4864" width="4.5703125" style="1" customWidth="1"/>
    <col min="4865" max="4865" width="1" style="1" customWidth="1"/>
    <col min="4866" max="4866" width="41.28515625" style="1" customWidth="1"/>
    <col min="4867" max="4867" width="9.28515625" style="1" customWidth="1"/>
    <col min="4868" max="4868" width="7.5703125" style="1" customWidth="1"/>
    <col min="4869" max="4869" width="10" style="1" customWidth="1"/>
    <col min="4870" max="4870" width="13" style="1" customWidth="1"/>
    <col min="4871" max="5119" width="9.140625" style="1"/>
    <col min="5120" max="5120" width="4.5703125" style="1" customWidth="1"/>
    <col min="5121" max="5121" width="1" style="1" customWidth="1"/>
    <col min="5122" max="5122" width="41.28515625" style="1" customWidth="1"/>
    <col min="5123" max="5123" width="9.28515625" style="1" customWidth="1"/>
    <col min="5124" max="5124" width="7.5703125" style="1" customWidth="1"/>
    <col min="5125" max="5125" width="10" style="1" customWidth="1"/>
    <col min="5126" max="5126" width="13" style="1" customWidth="1"/>
    <col min="5127" max="5375" width="9.140625" style="1"/>
    <col min="5376" max="5376" width="4.5703125" style="1" customWidth="1"/>
    <col min="5377" max="5377" width="1" style="1" customWidth="1"/>
    <col min="5378" max="5378" width="41.28515625" style="1" customWidth="1"/>
    <col min="5379" max="5379" width="9.28515625" style="1" customWidth="1"/>
    <col min="5380" max="5380" width="7.5703125" style="1" customWidth="1"/>
    <col min="5381" max="5381" width="10" style="1" customWidth="1"/>
    <col min="5382" max="5382" width="13" style="1" customWidth="1"/>
    <col min="5383" max="5631" width="9.140625" style="1"/>
    <col min="5632" max="5632" width="4.5703125" style="1" customWidth="1"/>
    <col min="5633" max="5633" width="1" style="1" customWidth="1"/>
    <col min="5634" max="5634" width="41.28515625" style="1" customWidth="1"/>
    <col min="5635" max="5635" width="9.28515625" style="1" customWidth="1"/>
    <col min="5636" max="5636" width="7.5703125" style="1" customWidth="1"/>
    <col min="5637" max="5637" width="10" style="1" customWidth="1"/>
    <col min="5638" max="5638" width="13" style="1" customWidth="1"/>
    <col min="5639" max="5887" width="9.140625" style="1"/>
    <col min="5888" max="5888" width="4.5703125" style="1" customWidth="1"/>
    <col min="5889" max="5889" width="1" style="1" customWidth="1"/>
    <col min="5890" max="5890" width="41.28515625" style="1" customWidth="1"/>
    <col min="5891" max="5891" width="9.28515625" style="1" customWidth="1"/>
    <col min="5892" max="5892" width="7.5703125" style="1" customWidth="1"/>
    <col min="5893" max="5893" width="10" style="1" customWidth="1"/>
    <col min="5894" max="5894" width="13" style="1" customWidth="1"/>
    <col min="5895" max="6143" width="9.140625" style="1"/>
    <col min="6144" max="6144" width="4.5703125" style="1" customWidth="1"/>
    <col min="6145" max="6145" width="1" style="1" customWidth="1"/>
    <col min="6146" max="6146" width="41.28515625" style="1" customWidth="1"/>
    <col min="6147" max="6147" width="9.28515625" style="1" customWidth="1"/>
    <col min="6148" max="6148" width="7.5703125" style="1" customWidth="1"/>
    <col min="6149" max="6149" width="10" style="1" customWidth="1"/>
    <col min="6150" max="6150" width="13" style="1" customWidth="1"/>
    <col min="6151" max="6399" width="9.140625" style="1"/>
    <col min="6400" max="6400" width="4.5703125" style="1" customWidth="1"/>
    <col min="6401" max="6401" width="1" style="1" customWidth="1"/>
    <col min="6402" max="6402" width="41.28515625" style="1" customWidth="1"/>
    <col min="6403" max="6403" width="9.28515625" style="1" customWidth="1"/>
    <col min="6404" max="6404" width="7.5703125" style="1" customWidth="1"/>
    <col min="6405" max="6405" width="10" style="1" customWidth="1"/>
    <col min="6406" max="6406" width="13" style="1" customWidth="1"/>
    <col min="6407" max="6655" width="9.140625" style="1"/>
    <col min="6656" max="6656" width="4.5703125" style="1" customWidth="1"/>
    <col min="6657" max="6657" width="1" style="1" customWidth="1"/>
    <col min="6658" max="6658" width="41.28515625" style="1" customWidth="1"/>
    <col min="6659" max="6659" width="9.28515625" style="1" customWidth="1"/>
    <col min="6660" max="6660" width="7.5703125" style="1" customWidth="1"/>
    <col min="6661" max="6661" width="10" style="1" customWidth="1"/>
    <col min="6662" max="6662" width="13" style="1" customWidth="1"/>
    <col min="6663" max="6911" width="9.140625" style="1"/>
    <col min="6912" max="6912" width="4.5703125" style="1" customWidth="1"/>
    <col min="6913" max="6913" width="1" style="1" customWidth="1"/>
    <col min="6914" max="6914" width="41.28515625" style="1" customWidth="1"/>
    <col min="6915" max="6915" width="9.28515625" style="1" customWidth="1"/>
    <col min="6916" max="6916" width="7.5703125" style="1" customWidth="1"/>
    <col min="6917" max="6917" width="10" style="1" customWidth="1"/>
    <col min="6918" max="6918" width="13" style="1" customWidth="1"/>
    <col min="6919" max="7167" width="9.140625" style="1"/>
    <col min="7168" max="7168" width="4.5703125" style="1" customWidth="1"/>
    <col min="7169" max="7169" width="1" style="1" customWidth="1"/>
    <col min="7170" max="7170" width="41.28515625" style="1" customWidth="1"/>
    <col min="7171" max="7171" width="9.28515625" style="1" customWidth="1"/>
    <col min="7172" max="7172" width="7.5703125" style="1" customWidth="1"/>
    <col min="7173" max="7173" width="10" style="1" customWidth="1"/>
    <col min="7174" max="7174" width="13" style="1" customWidth="1"/>
    <col min="7175" max="7423" width="9.140625" style="1"/>
    <col min="7424" max="7424" width="4.5703125" style="1" customWidth="1"/>
    <col min="7425" max="7425" width="1" style="1" customWidth="1"/>
    <col min="7426" max="7426" width="41.28515625" style="1" customWidth="1"/>
    <col min="7427" max="7427" width="9.28515625" style="1" customWidth="1"/>
    <col min="7428" max="7428" width="7.5703125" style="1" customWidth="1"/>
    <col min="7429" max="7429" width="10" style="1" customWidth="1"/>
    <col min="7430" max="7430" width="13" style="1" customWidth="1"/>
    <col min="7431" max="7679" width="9.140625" style="1"/>
    <col min="7680" max="7680" width="4.5703125" style="1" customWidth="1"/>
    <col min="7681" max="7681" width="1" style="1" customWidth="1"/>
    <col min="7682" max="7682" width="41.28515625" style="1" customWidth="1"/>
    <col min="7683" max="7683" width="9.28515625" style="1" customWidth="1"/>
    <col min="7684" max="7684" width="7.5703125" style="1" customWidth="1"/>
    <col min="7685" max="7685" width="10" style="1" customWidth="1"/>
    <col min="7686" max="7686" width="13" style="1" customWidth="1"/>
    <col min="7687" max="7935" width="9.140625" style="1"/>
    <col min="7936" max="7936" width="4.5703125" style="1" customWidth="1"/>
    <col min="7937" max="7937" width="1" style="1" customWidth="1"/>
    <col min="7938" max="7938" width="41.28515625" style="1" customWidth="1"/>
    <col min="7939" max="7939" width="9.28515625" style="1" customWidth="1"/>
    <col min="7940" max="7940" width="7.5703125" style="1" customWidth="1"/>
    <col min="7941" max="7941" width="10" style="1" customWidth="1"/>
    <col min="7942" max="7942" width="13" style="1" customWidth="1"/>
    <col min="7943" max="8191" width="9.140625" style="1"/>
    <col min="8192" max="8192" width="4.5703125" style="1" customWidth="1"/>
    <col min="8193" max="8193" width="1" style="1" customWidth="1"/>
    <col min="8194" max="8194" width="41.28515625" style="1" customWidth="1"/>
    <col min="8195" max="8195" width="9.28515625" style="1" customWidth="1"/>
    <col min="8196" max="8196" width="7.5703125" style="1" customWidth="1"/>
    <col min="8197" max="8197" width="10" style="1" customWidth="1"/>
    <col min="8198" max="8198" width="13" style="1" customWidth="1"/>
    <col min="8199" max="8447" width="9.140625" style="1"/>
    <col min="8448" max="8448" width="4.5703125" style="1" customWidth="1"/>
    <col min="8449" max="8449" width="1" style="1" customWidth="1"/>
    <col min="8450" max="8450" width="41.28515625" style="1" customWidth="1"/>
    <col min="8451" max="8451" width="9.28515625" style="1" customWidth="1"/>
    <col min="8452" max="8452" width="7.5703125" style="1" customWidth="1"/>
    <col min="8453" max="8453" width="10" style="1" customWidth="1"/>
    <col min="8454" max="8454" width="13" style="1" customWidth="1"/>
    <col min="8455" max="8703" width="9.140625" style="1"/>
    <col min="8704" max="8704" width="4.5703125" style="1" customWidth="1"/>
    <col min="8705" max="8705" width="1" style="1" customWidth="1"/>
    <col min="8706" max="8706" width="41.28515625" style="1" customWidth="1"/>
    <col min="8707" max="8707" width="9.28515625" style="1" customWidth="1"/>
    <col min="8708" max="8708" width="7.5703125" style="1" customWidth="1"/>
    <col min="8709" max="8709" width="10" style="1" customWidth="1"/>
    <col min="8710" max="8710" width="13" style="1" customWidth="1"/>
    <col min="8711" max="8959" width="9.140625" style="1"/>
    <col min="8960" max="8960" width="4.5703125" style="1" customWidth="1"/>
    <col min="8961" max="8961" width="1" style="1" customWidth="1"/>
    <col min="8962" max="8962" width="41.28515625" style="1" customWidth="1"/>
    <col min="8963" max="8963" width="9.28515625" style="1" customWidth="1"/>
    <col min="8964" max="8964" width="7.5703125" style="1" customWidth="1"/>
    <col min="8965" max="8965" width="10" style="1" customWidth="1"/>
    <col min="8966" max="8966" width="13" style="1" customWidth="1"/>
    <col min="8967" max="9215" width="9.140625" style="1"/>
    <col min="9216" max="9216" width="4.5703125" style="1" customWidth="1"/>
    <col min="9217" max="9217" width="1" style="1" customWidth="1"/>
    <col min="9218" max="9218" width="41.28515625" style="1" customWidth="1"/>
    <col min="9219" max="9219" width="9.28515625" style="1" customWidth="1"/>
    <col min="9220" max="9220" width="7.5703125" style="1" customWidth="1"/>
    <col min="9221" max="9221" width="10" style="1" customWidth="1"/>
    <col min="9222" max="9222" width="13" style="1" customWidth="1"/>
    <col min="9223" max="9471" width="9.140625" style="1"/>
    <col min="9472" max="9472" width="4.5703125" style="1" customWidth="1"/>
    <col min="9473" max="9473" width="1" style="1" customWidth="1"/>
    <col min="9474" max="9474" width="41.28515625" style="1" customWidth="1"/>
    <col min="9475" max="9475" width="9.28515625" style="1" customWidth="1"/>
    <col min="9476" max="9476" width="7.5703125" style="1" customWidth="1"/>
    <col min="9477" max="9477" width="10" style="1" customWidth="1"/>
    <col min="9478" max="9478" width="13" style="1" customWidth="1"/>
    <col min="9479" max="9727" width="9.140625" style="1"/>
    <col min="9728" max="9728" width="4.5703125" style="1" customWidth="1"/>
    <col min="9729" max="9729" width="1" style="1" customWidth="1"/>
    <col min="9730" max="9730" width="41.28515625" style="1" customWidth="1"/>
    <col min="9731" max="9731" width="9.28515625" style="1" customWidth="1"/>
    <col min="9732" max="9732" width="7.5703125" style="1" customWidth="1"/>
    <col min="9733" max="9733" width="10" style="1" customWidth="1"/>
    <col min="9734" max="9734" width="13" style="1" customWidth="1"/>
    <col min="9735" max="9983" width="9.140625" style="1"/>
    <col min="9984" max="9984" width="4.5703125" style="1" customWidth="1"/>
    <col min="9985" max="9985" width="1" style="1" customWidth="1"/>
    <col min="9986" max="9986" width="41.28515625" style="1" customWidth="1"/>
    <col min="9987" max="9987" width="9.28515625" style="1" customWidth="1"/>
    <col min="9988" max="9988" width="7.5703125" style="1" customWidth="1"/>
    <col min="9989" max="9989" width="10" style="1" customWidth="1"/>
    <col min="9990" max="9990" width="13" style="1" customWidth="1"/>
    <col min="9991" max="10239" width="9.140625" style="1"/>
    <col min="10240" max="10240" width="4.5703125" style="1" customWidth="1"/>
    <col min="10241" max="10241" width="1" style="1" customWidth="1"/>
    <col min="10242" max="10242" width="41.28515625" style="1" customWidth="1"/>
    <col min="10243" max="10243" width="9.28515625" style="1" customWidth="1"/>
    <col min="10244" max="10244" width="7.5703125" style="1" customWidth="1"/>
    <col min="10245" max="10245" width="10" style="1" customWidth="1"/>
    <col min="10246" max="10246" width="13" style="1" customWidth="1"/>
    <col min="10247" max="10495" width="9.140625" style="1"/>
    <col min="10496" max="10496" width="4.5703125" style="1" customWidth="1"/>
    <col min="10497" max="10497" width="1" style="1" customWidth="1"/>
    <col min="10498" max="10498" width="41.28515625" style="1" customWidth="1"/>
    <col min="10499" max="10499" width="9.28515625" style="1" customWidth="1"/>
    <col min="10500" max="10500" width="7.5703125" style="1" customWidth="1"/>
    <col min="10501" max="10501" width="10" style="1" customWidth="1"/>
    <col min="10502" max="10502" width="13" style="1" customWidth="1"/>
    <col min="10503" max="10751" width="9.140625" style="1"/>
    <col min="10752" max="10752" width="4.5703125" style="1" customWidth="1"/>
    <col min="10753" max="10753" width="1" style="1" customWidth="1"/>
    <col min="10754" max="10754" width="41.28515625" style="1" customWidth="1"/>
    <col min="10755" max="10755" width="9.28515625" style="1" customWidth="1"/>
    <col min="10756" max="10756" width="7.5703125" style="1" customWidth="1"/>
    <col min="10757" max="10757" width="10" style="1" customWidth="1"/>
    <col min="10758" max="10758" width="13" style="1" customWidth="1"/>
    <col min="10759" max="11007" width="9.140625" style="1"/>
    <col min="11008" max="11008" width="4.5703125" style="1" customWidth="1"/>
    <col min="11009" max="11009" width="1" style="1" customWidth="1"/>
    <col min="11010" max="11010" width="41.28515625" style="1" customWidth="1"/>
    <col min="11011" max="11011" width="9.28515625" style="1" customWidth="1"/>
    <col min="11012" max="11012" width="7.5703125" style="1" customWidth="1"/>
    <col min="11013" max="11013" width="10" style="1" customWidth="1"/>
    <col min="11014" max="11014" width="13" style="1" customWidth="1"/>
    <col min="11015" max="11263" width="9.140625" style="1"/>
    <col min="11264" max="11264" width="4.5703125" style="1" customWidth="1"/>
    <col min="11265" max="11265" width="1" style="1" customWidth="1"/>
    <col min="11266" max="11266" width="41.28515625" style="1" customWidth="1"/>
    <col min="11267" max="11267" width="9.28515625" style="1" customWidth="1"/>
    <col min="11268" max="11268" width="7.5703125" style="1" customWidth="1"/>
    <col min="11269" max="11269" width="10" style="1" customWidth="1"/>
    <col min="11270" max="11270" width="13" style="1" customWidth="1"/>
    <col min="11271" max="11519" width="9.140625" style="1"/>
    <col min="11520" max="11520" width="4.5703125" style="1" customWidth="1"/>
    <col min="11521" max="11521" width="1" style="1" customWidth="1"/>
    <col min="11522" max="11522" width="41.28515625" style="1" customWidth="1"/>
    <col min="11523" max="11523" width="9.28515625" style="1" customWidth="1"/>
    <col min="11524" max="11524" width="7.5703125" style="1" customWidth="1"/>
    <col min="11525" max="11525" width="10" style="1" customWidth="1"/>
    <col min="11526" max="11526" width="13" style="1" customWidth="1"/>
    <col min="11527" max="11775" width="9.140625" style="1"/>
    <col min="11776" max="11776" width="4.5703125" style="1" customWidth="1"/>
    <col min="11777" max="11777" width="1" style="1" customWidth="1"/>
    <col min="11778" max="11778" width="41.28515625" style="1" customWidth="1"/>
    <col min="11779" max="11779" width="9.28515625" style="1" customWidth="1"/>
    <col min="11780" max="11780" width="7.5703125" style="1" customWidth="1"/>
    <col min="11781" max="11781" width="10" style="1" customWidth="1"/>
    <col min="11782" max="11782" width="13" style="1" customWidth="1"/>
    <col min="11783" max="12031" width="9.140625" style="1"/>
    <col min="12032" max="12032" width="4.5703125" style="1" customWidth="1"/>
    <col min="12033" max="12033" width="1" style="1" customWidth="1"/>
    <col min="12034" max="12034" width="41.28515625" style="1" customWidth="1"/>
    <col min="12035" max="12035" width="9.28515625" style="1" customWidth="1"/>
    <col min="12036" max="12036" width="7.5703125" style="1" customWidth="1"/>
    <col min="12037" max="12037" width="10" style="1" customWidth="1"/>
    <col min="12038" max="12038" width="13" style="1" customWidth="1"/>
    <col min="12039" max="12287" width="9.140625" style="1"/>
    <col min="12288" max="12288" width="4.5703125" style="1" customWidth="1"/>
    <col min="12289" max="12289" width="1" style="1" customWidth="1"/>
    <col min="12290" max="12290" width="41.28515625" style="1" customWidth="1"/>
    <col min="12291" max="12291" width="9.28515625" style="1" customWidth="1"/>
    <col min="12292" max="12292" width="7.5703125" style="1" customWidth="1"/>
    <col min="12293" max="12293" width="10" style="1" customWidth="1"/>
    <col min="12294" max="12294" width="13" style="1" customWidth="1"/>
    <col min="12295" max="12543" width="9.140625" style="1"/>
    <col min="12544" max="12544" width="4.5703125" style="1" customWidth="1"/>
    <col min="12545" max="12545" width="1" style="1" customWidth="1"/>
    <col min="12546" max="12546" width="41.28515625" style="1" customWidth="1"/>
    <col min="12547" max="12547" width="9.28515625" style="1" customWidth="1"/>
    <col min="12548" max="12548" width="7.5703125" style="1" customWidth="1"/>
    <col min="12549" max="12549" width="10" style="1" customWidth="1"/>
    <col min="12550" max="12550" width="13" style="1" customWidth="1"/>
    <col min="12551" max="12799" width="9.140625" style="1"/>
    <col min="12800" max="12800" width="4.5703125" style="1" customWidth="1"/>
    <col min="12801" max="12801" width="1" style="1" customWidth="1"/>
    <col min="12802" max="12802" width="41.28515625" style="1" customWidth="1"/>
    <col min="12803" max="12803" width="9.28515625" style="1" customWidth="1"/>
    <col min="12804" max="12804" width="7.5703125" style="1" customWidth="1"/>
    <col min="12805" max="12805" width="10" style="1" customWidth="1"/>
    <col min="12806" max="12806" width="13" style="1" customWidth="1"/>
    <col min="12807" max="13055" width="9.140625" style="1"/>
    <col min="13056" max="13056" width="4.5703125" style="1" customWidth="1"/>
    <col min="13057" max="13057" width="1" style="1" customWidth="1"/>
    <col min="13058" max="13058" width="41.28515625" style="1" customWidth="1"/>
    <col min="13059" max="13059" width="9.28515625" style="1" customWidth="1"/>
    <col min="13060" max="13060" width="7.5703125" style="1" customWidth="1"/>
    <col min="13061" max="13061" width="10" style="1" customWidth="1"/>
    <col min="13062" max="13062" width="13" style="1" customWidth="1"/>
    <col min="13063" max="13311" width="9.140625" style="1"/>
    <col min="13312" max="13312" width="4.5703125" style="1" customWidth="1"/>
    <col min="13313" max="13313" width="1" style="1" customWidth="1"/>
    <col min="13314" max="13314" width="41.28515625" style="1" customWidth="1"/>
    <col min="13315" max="13315" width="9.28515625" style="1" customWidth="1"/>
    <col min="13316" max="13316" width="7.5703125" style="1" customWidth="1"/>
    <col min="13317" max="13317" width="10" style="1" customWidth="1"/>
    <col min="13318" max="13318" width="13" style="1" customWidth="1"/>
    <col min="13319" max="13567" width="9.140625" style="1"/>
    <col min="13568" max="13568" width="4.5703125" style="1" customWidth="1"/>
    <col min="13569" max="13569" width="1" style="1" customWidth="1"/>
    <col min="13570" max="13570" width="41.28515625" style="1" customWidth="1"/>
    <col min="13571" max="13571" width="9.28515625" style="1" customWidth="1"/>
    <col min="13572" max="13572" width="7.5703125" style="1" customWidth="1"/>
    <col min="13573" max="13573" width="10" style="1" customWidth="1"/>
    <col min="13574" max="13574" width="13" style="1" customWidth="1"/>
    <col min="13575" max="13823" width="9.140625" style="1"/>
    <col min="13824" max="13824" width="4.5703125" style="1" customWidth="1"/>
    <col min="13825" max="13825" width="1" style="1" customWidth="1"/>
    <col min="13826" max="13826" width="41.28515625" style="1" customWidth="1"/>
    <col min="13827" max="13827" width="9.28515625" style="1" customWidth="1"/>
    <col min="13828" max="13828" width="7.5703125" style="1" customWidth="1"/>
    <col min="13829" max="13829" width="10" style="1" customWidth="1"/>
    <col min="13830" max="13830" width="13" style="1" customWidth="1"/>
    <col min="13831" max="14079" width="9.140625" style="1"/>
    <col min="14080" max="14080" width="4.5703125" style="1" customWidth="1"/>
    <col min="14081" max="14081" width="1" style="1" customWidth="1"/>
    <col min="14082" max="14082" width="41.28515625" style="1" customWidth="1"/>
    <col min="14083" max="14083" width="9.28515625" style="1" customWidth="1"/>
    <col min="14084" max="14084" width="7.5703125" style="1" customWidth="1"/>
    <col min="14085" max="14085" width="10" style="1" customWidth="1"/>
    <col min="14086" max="14086" width="13" style="1" customWidth="1"/>
    <col min="14087" max="14335" width="9.140625" style="1"/>
    <col min="14336" max="14336" width="4.5703125" style="1" customWidth="1"/>
    <col min="14337" max="14337" width="1" style="1" customWidth="1"/>
    <col min="14338" max="14338" width="41.28515625" style="1" customWidth="1"/>
    <col min="14339" max="14339" width="9.28515625" style="1" customWidth="1"/>
    <col min="14340" max="14340" width="7.5703125" style="1" customWidth="1"/>
    <col min="14341" max="14341" width="10" style="1" customWidth="1"/>
    <col min="14342" max="14342" width="13" style="1" customWidth="1"/>
    <col min="14343" max="14591" width="9.140625" style="1"/>
    <col min="14592" max="14592" width="4.5703125" style="1" customWidth="1"/>
    <col min="14593" max="14593" width="1" style="1" customWidth="1"/>
    <col min="14594" max="14594" width="41.28515625" style="1" customWidth="1"/>
    <col min="14595" max="14595" width="9.28515625" style="1" customWidth="1"/>
    <col min="14596" max="14596" width="7.5703125" style="1" customWidth="1"/>
    <col min="14597" max="14597" width="10" style="1" customWidth="1"/>
    <col min="14598" max="14598" width="13" style="1" customWidth="1"/>
    <col min="14599" max="14847" width="9.140625" style="1"/>
    <col min="14848" max="14848" width="4.5703125" style="1" customWidth="1"/>
    <col min="14849" max="14849" width="1" style="1" customWidth="1"/>
    <col min="14850" max="14850" width="41.28515625" style="1" customWidth="1"/>
    <col min="14851" max="14851" width="9.28515625" style="1" customWidth="1"/>
    <col min="14852" max="14852" width="7.5703125" style="1" customWidth="1"/>
    <col min="14853" max="14853" width="10" style="1" customWidth="1"/>
    <col min="14854" max="14854" width="13" style="1" customWidth="1"/>
    <col min="14855" max="15103" width="9.140625" style="1"/>
    <col min="15104" max="15104" width="4.5703125" style="1" customWidth="1"/>
    <col min="15105" max="15105" width="1" style="1" customWidth="1"/>
    <col min="15106" max="15106" width="41.28515625" style="1" customWidth="1"/>
    <col min="15107" max="15107" width="9.28515625" style="1" customWidth="1"/>
    <col min="15108" max="15108" width="7.5703125" style="1" customWidth="1"/>
    <col min="15109" max="15109" width="10" style="1" customWidth="1"/>
    <col min="15110" max="15110" width="13" style="1" customWidth="1"/>
    <col min="15111" max="15359" width="9.140625" style="1"/>
    <col min="15360" max="15360" width="4.5703125" style="1" customWidth="1"/>
    <col min="15361" max="15361" width="1" style="1" customWidth="1"/>
    <col min="15362" max="15362" width="41.28515625" style="1" customWidth="1"/>
    <col min="15363" max="15363" width="9.28515625" style="1" customWidth="1"/>
    <col min="15364" max="15364" width="7.5703125" style="1" customWidth="1"/>
    <col min="15365" max="15365" width="10" style="1" customWidth="1"/>
    <col min="15366" max="15366" width="13" style="1" customWidth="1"/>
    <col min="15367" max="15615" width="9.140625" style="1"/>
    <col min="15616" max="15616" width="4.5703125" style="1" customWidth="1"/>
    <col min="15617" max="15617" width="1" style="1" customWidth="1"/>
    <col min="15618" max="15618" width="41.28515625" style="1" customWidth="1"/>
    <col min="15619" max="15619" width="9.28515625" style="1" customWidth="1"/>
    <col min="15620" max="15620" width="7.5703125" style="1" customWidth="1"/>
    <col min="15621" max="15621" width="10" style="1" customWidth="1"/>
    <col min="15622" max="15622" width="13" style="1" customWidth="1"/>
    <col min="15623" max="15871" width="9.140625" style="1"/>
    <col min="15872" max="15872" width="4.5703125" style="1" customWidth="1"/>
    <col min="15873" max="15873" width="1" style="1" customWidth="1"/>
    <col min="15874" max="15874" width="41.28515625" style="1" customWidth="1"/>
    <col min="15875" max="15875" width="9.28515625" style="1" customWidth="1"/>
    <col min="15876" max="15876" width="7.5703125" style="1" customWidth="1"/>
    <col min="15877" max="15877" width="10" style="1" customWidth="1"/>
    <col min="15878" max="15878" width="13" style="1" customWidth="1"/>
    <col min="15879" max="16127" width="9.140625" style="1"/>
    <col min="16128" max="16128" width="4.5703125" style="1" customWidth="1"/>
    <col min="16129" max="16129" width="1" style="1" customWidth="1"/>
    <col min="16130" max="16130" width="41.28515625" style="1" customWidth="1"/>
    <col min="16131" max="16131" width="9.28515625" style="1" customWidth="1"/>
    <col min="16132" max="16132" width="7.5703125" style="1" customWidth="1"/>
    <col min="16133" max="16133" width="10" style="1" customWidth="1"/>
    <col min="16134" max="16134" width="13" style="1" customWidth="1"/>
    <col min="16135" max="16384" width="9.140625" style="1"/>
  </cols>
  <sheetData>
    <row r="1" spans="1:6" ht="15.75" customHeight="1" x14ac:dyDescent="0.2">
      <c r="A1" s="87" t="s">
        <v>113</v>
      </c>
      <c r="B1" s="88"/>
      <c r="C1" s="88"/>
      <c r="D1" s="88"/>
      <c r="E1" s="88"/>
      <c r="F1" s="89"/>
    </row>
    <row r="2" spans="1:6" ht="26.25" customHeight="1" x14ac:dyDescent="0.2">
      <c r="A2" s="90"/>
      <c r="B2" s="91"/>
      <c r="C2" s="91"/>
      <c r="D2" s="91"/>
      <c r="E2" s="91"/>
      <c r="F2" s="92"/>
    </row>
    <row r="3" spans="1:6" ht="14.25" x14ac:dyDescent="0.2">
      <c r="A3" s="2" t="s">
        <v>12</v>
      </c>
      <c r="B3" s="3"/>
      <c r="C3" s="3"/>
      <c r="D3" s="3"/>
      <c r="E3" s="3"/>
      <c r="F3" s="4"/>
    </row>
    <row r="4" spans="1:6" ht="12.75" customHeight="1" x14ac:dyDescent="0.2">
      <c r="A4" s="93" t="s">
        <v>13</v>
      </c>
      <c r="B4" s="94"/>
      <c r="C4" s="94"/>
      <c r="D4" s="94"/>
      <c r="E4" s="94"/>
      <c r="F4" s="95"/>
    </row>
    <row r="5" spans="1:6" ht="12.75" customHeight="1" x14ac:dyDescent="0.2">
      <c r="A5" s="96" t="s">
        <v>14</v>
      </c>
      <c r="B5" s="97"/>
      <c r="C5" s="97"/>
      <c r="D5" s="97"/>
      <c r="E5" s="97"/>
      <c r="F5" s="98"/>
    </row>
    <row r="6" spans="1:6" ht="12.75" customHeight="1" x14ac:dyDescent="0.2">
      <c r="A6" s="99" t="s">
        <v>15</v>
      </c>
      <c r="B6" s="100"/>
      <c r="C6" s="100"/>
      <c r="D6" s="100"/>
      <c r="E6" s="100"/>
      <c r="F6" s="101"/>
    </row>
    <row r="7" spans="1:6" ht="31.5" customHeight="1" x14ac:dyDescent="0.2">
      <c r="A7" s="102"/>
      <c r="B7" s="103"/>
      <c r="C7" s="103"/>
      <c r="D7" s="103"/>
      <c r="E7" s="103"/>
      <c r="F7" s="104"/>
    </row>
    <row r="8" spans="1:6" ht="12.75" customHeight="1" x14ac:dyDescent="0.2">
      <c r="A8" s="99" t="s">
        <v>16</v>
      </c>
      <c r="B8" s="100"/>
      <c r="C8" s="100"/>
      <c r="D8" s="100"/>
      <c r="E8" s="100"/>
      <c r="F8" s="101"/>
    </row>
    <row r="9" spans="1:6" x14ac:dyDescent="0.2">
      <c r="A9" s="102"/>
      <c r="B9" s="103"/>
      <c r="C9" s="103"/>
      <c r="D9" s="103"/>
      <c r="E9" s="103"/>
      <c r="F9" s="104"/>
    </row>
    <row r="10" spans="1:6" ht="12.75" customHeight="1" x14ac:dyDescent="0.2">
      <c r="A10" s="99" t="s">
        <v>17</v>
      </c>
      <c r="B10" s="100"/>
      <c r="C10" s="100"/>
      <c r="D10" s="100"/>
      <c r="E10" s="100"/>
      <c r="F10" s="101"/>
    </row>
    <row r="11" spans="1:6" x14ac:dyDescent="0.2">
      <c r="A11" s="102"/>
      <c r="B11" s="103"/>
      <c r="C11" s="103"/>
      <c r="D11" s="103"/>
      <c r="E11" s="103"/>
      <c r="F11" s="104"/>
    </row>
    <row r="12" spans="1:6" ht="12.75" customHeight="1" x14ac:dyDescent="0.2">
      <c r="A12" s="99" t="s">
        <v>18</v>
      </c>
      <c r="B12" s="100"/>
      <c r="C12" s="100"/>
      <c r="D12" s="100"/>
      <c r="E12" s="100"/>
      <c r="F12" s="101"/>
    </row>
    <row r="13" spans="1:6" ht="1.5" customHeight="1" x14ac:dyDescent="0.2">
      <c r="A13" s="102"/>
      <c r="B13" s="103"/>
      <c r="C13" s="103"/>
      <c r="D13" s="103"/>
      <c r="E13" s="103"/>
      <c r="F13" s="104"/>
    </row>
    <row r="14" spans="1:6" ht="12.75" customHeight="1" x14ac:dyDescent="0.2">
      <c r="A14" s="105" t="s">
        <v>19</v>
      </c>
      <c r="B14" s="106"/>
      <c r="C14" s="106"/>
      <c r="D14" s="106"/>
      <c r="E14" s="106"/>
      <c r="F14" s="107"/>
    </row>
    <row r="15" spans="1:6" x14ac:dyDescent="0.2">
      <c r="A15" s="108"/>
      <c r="B15" s="109"/>
      <c r="C15" s="109"/>
      <c r="D15" s="109"/>
      <c r="E15" s="109"/>
      <c r="F15" s="110"/>
    </row>
    <row r="16" spans="1:6" ht="12.75" customHeight="1" x14ac:dyDescent="0.2">
      <c r="A16" s="105" t="s">
        <v>20</v>
      </c>
      <c r="B16" s="106"/>
      <c r="C16" s="106"/>
      <c r="D16" s="106"/>
      <c r="E16" s="106"/>
      <c r="F16" s="107"/>
    </row>
    <row r="17" spans="1:6" x14ac:dyDescent="0.2">
      <c r="A17" s="108"/>
      <c r="B17" s="109"/>
      <c r="C17" s="109"/>
      <c r="D17" s="109"/>
      <c r="E17" s="109"/>
      <c r="F17" s="110"/>
    </row>
    <row r="18" spans="1:6" ht="12.75" customHeight="1" x14ac:dyDescent="0.2">
      <c r="A18" s="105" t="s">
        <v>21</v>
      </c>
      <c r="B18" s="106"/>
      <c r="C18" s="106"/>
      <c r="D18" s="106"/>
      <c r="E18" s="106"/>
      <c r="F18" s="107"/>
    </row>
    <row r="19" spans="1:6" x14ac:dyDescent="0.2">
      <c r="A19" s="108"/>
      <c r="B19" s="109"/>
      <c r="C19" s="109"/>
      <c r="D19" s="109"/>
      <c r="E19" s="109"/>
      <c r="F19" s="110"/>
    </row>
    <row r="20" spans="1:6" ht="12.75" customHeight="1" x14ac:dyDescent="0.2">
      <c r="A20" s="105" t="s">
        <v>22</v>
      </c>
      <c r="B20" s="106"/>
      <c r="C20" s="106"/>
      <c r="D20" s="106"/>
      <c r="E20" s="106"/>
      <c r="F20" s="107"/>
    </row>
    <row r="21" spans="1:6" x14ac:dyDescent="0.2">
      <c r="A21" s="111"/>
      <c r="B21" s="112"/>
      <c r="C21" s="112"/>
      <c r="D21" s="112"/>
      <c r="E21" s="112"/>
      <c r="F21" s="113"/>
    </row>
    <row r="22" spans="1:6" x14ac:dyDescent="0.2">
      <c r="A22" s="108"/>
      <c r="B22" s="109"/>
      <c r="C22" s="109"/>
      <c r="D22" s="109"/>
      <c r="E22" s="109"/>
      <c r="F22" s="110"/>
    </row>
    <row r="23" spans="1:6" ht="12.75" customHeight="1" x14ac:dyDescent="0.2">
      <c r="A23" s="99" t="s">
        <v>23</v>
      </c>
      <c r="B23" s="100"/>
      <c r="C23" s="100"/>
      <c r="D23" s="100"/>
      <c r="E23" s="100"/>
      <c r="F23" s="101"/>
    </row>
    <row r="24" spans="1:6" x14ac:dyDescent="0.2">
      <c r="A24" s="102"/>
      <c r="B24" s="103"/>
      <c r="C24" s="103"/>
      <c r="D24" s="103"/>
      <c r="E24" s="103"/>
      <c r="F24" s="104"/>
    </row>
    <row r="27" spans="1:6" ht="18.75" x14ac:dyDescent="0.3">
      <c r="A27" s="5" t="s">
        <v>24</v>
      </c>
      <c r="B27" s="6"/>
      <c r="C27" s="6"/>
      <c r="D27" s="6"/>
      <c r="E27" s="6"/>
      <c r="F27" s="7"/>
    </row>
    <row r="28" spans="1:6" ht="28.5" customHeight="1" x14ac:dyDescent="0.2">
      <c r="A28" s="50" t="s">
        <v>25</v>
      </c>
      <c r="B28" s="50" t="s">
        <v>2</v>
      </c>
      <c r="C28" s="50" t="s">
        <v>26</v>
      </c>
      <c r="D28" s="82" t="s">
        <v>27</v>
      </c>
      <c r="E28" s="82" t="s">
        <v>115</v>
      </c>
      <c r="F28" s="82" t="s">
        <v>92</v>
      </c>
    </row>
    <row r="29" spans="1:6" ht="18.75" x14ac:dyDescent="0.3">
      <c r="A29" s="53" t="s">
        <v>28</v>
      </c>
      <c r="B29" s="8" t="s">
        <v>29</v>
      </c>
      <c r="C29" s="9"/>
      <c r="D29" s="9"/>
      <c r="E29" s="9"/>
      <c r="F29" s="10"/>
    </row>
    <row r="30" spans="1:6" ht="20.25" x14ac:dyDescent="0.3">
      <c r="A30" s="24" t="s">
        <v>1</v>
      </c>
      <c r="B30" s="11" t="s">
        <v>30</v>
      </c>
      <c r="C30" s="12"/>
      <c r="D30" s="12"/>
      <c r="E30" s="12"/>
      <c r="F30" s="13"/>
    </row>
    <row r="31" spans="1:6" ht="18.75" customHeight="1" x14ac:dyDescent="0.2">
      <c r="A31" s="14" t="s">
        <v>98</v>
      </c>
      <c r="B31" s="14"/>
      <c r="C31" s="14"/>
      <c r="D31" s="14"/>
      <c r="E31" s="14"/>
      <c r="F31" s="14"/>
    </row>
    <row r="32" spans="1:6" ht="50.1" hidden="1" customHeight="1" x14ac:dyDescent="0.2">
      <c r="A32" s="14"/>
      <c r="B32" s="14"/>
      <c r="C32" s="14"/>
      <c r="D32" s="14"/>
      <c r="E32" s="14"/>
      <c r="F32" s="14"/>
    </row>
    <row r="33" spans="1:6" ht="335.25" customHeight="1" x14ac:dyDescent="0.2">
      <c r="A33" s="16" t="s">
        <v>31</v>
      </c>
      <c r="B33" s="15" t="s">
        <v>99</v>
      </c>
      <c r="C33" s="16" t="s">
        <v>32</v>
      </c>
      <c r="D33" s="16">
        <v>1</v>
      </c>
      <c r="E33" s="17"/>
      <c r="F33" s="17">
        <f>D33*E33</f>
        <v>0</v>
      </c>
    </row>
    <row r="34" spans="1:6" ht="122.25" customHeight="1" x14ac:dyDescent="0.2">
      <c r="A34" s="16" t="s">
        <v>33</v>
      </c>
      <c r="B34" s="15" t="s">
        <v>34</v>
      </c>
      <c r="C34" s="16" t="s">
        <v>32</v>
      </c>
      <c r="D34" s="16">
        <v>1</v>
      </c>
      <c r="E34" s="17"/>
      <c r="F34" s="17">
        <f>D34*E34</f>
        <v>0</v>
      </c>
    </row>
    <row r="35" spans="1:6" ht="36.75" customHeight="1" x14ac:dyDescent="0.2">
      <c r="A35" s="18" t="s">
        <v>95</v>
      </c>
      <c r="B35" s="18"/>
      <c r="C35" s="19">
        <f>SUM(F33:F34)</f>
        <v>0</v>
      </c>
      <c r="D35" s="20"/>
      <c r="E35" s="20"/>
      <c r="F35" s="20"/>
    </row>
    <row r="36" spans="1:6" ht="26.25" customHeight="1" x14ac:dyDescent="0.2">
      <c r="A36" s="22"/>
      <c r="B36" s="21"/>
      <c r="C36" s="22"/>
      <c r="D36" s="22"/>
      <c r="E36" s="23"/>
      <c r="F36" s="23"/>
    </row>
    <row r="37" spans="1:6" ht="20.25" x14ac:dyDescent="0.2">
      <c r="A37" s="24" t="s">
        <v>3</v>
      </c>
      <c r="B37" s="25" t="s">
        <v>35</v>
      </c>
      <c r="C37" s="26"/>
      <c r="D37" s="26"/>
      <c r="E37" s="26"/>
      <c r="F37" s="27"/>
    </row>
    <row r="38" spans="1:6" ht="25.5" x14ac:dyDescent="0.2">
      <c r="A38" s="16" t="s">
        <v>36</v>
      </c>
      <c r="B38" s="15" t="s">
        <v>37</v>
      </c>
      <c r="C38" s="16" t="s">
        <v>38</v>
      </c>
      <c r="D38" s="16">
        <v>15</v>
      </c>
      <c r="E38" s="17"/>
      <c r="F38" s="17">
        <f>D38*E38</f>
        <v>0</v>
      </c>
    </row>
    <row r="39" spans="1:6" ht="51" x14ac:dyDescent="0.2">
      <c r="A39" s="16" t="s">
        <v>39</v>
      </c>
      <c r="B39" s="15" t="s">
        <v>93</v>
      </c>
      <c r="C39" s="16" t="s">
        <v>38</v>
      </c>
      <c r="D39" s="16">
        <v>4</v>
      </c>
      <c r="E39" s="17"/>
      <c r="F39" s="17">
        <f t="shared" ref="F39:F45" si="0">D39*E39</f>
        <v>0</v>
      </c>
    </row>
    <row r="40" spans="1:6" ht="51" x14ac:dyDescent="0.2">
      <c r="A40" s="16" t="s">
        <v>40</v>
      </c>
      <c r="B40" s="15" t="s">
        <v>41</v>
      </c>
      <c r="C40" s="16" t="s">
        <v>32</v>
      </c>
      <c r="D40" s="16">
        <v>8</v>
      </c>
      <c r="E40" s="17"/>
      <c r="F40" s="17">
        <f t="shared" si="0"/>
        <v>0</v>
      </c>
    </row>
    <row r="41" spans="1:6" ht="63.75" x14ac:dyDescent="0.2">
      <c r="A41" s="16" t="s">
        <v>42</v>
      </c>
      <c r="B41" s="15" t="s">
        <v>43</v>
      </c>
      <c r="C41" s="16" t="s">
        <v>32</v>
      </c>
      <c r="D41" s="16">
        <v>6</v>
      </c>
      <c r="E41" s="17"/>
      <c r="F41" s="17">
        <f t="shared" si="0"/>
        <v>0</v>
      </c>
    </row>
    <row r="42" spans="1:6" ht="63.75" x14ac:dyDescent="0.2">
      <c r="A42" s="16" t="s">
        <v>44</v>
      </c>
      <c r="B42" s="15" t="s">
        <v>45</v>
      </c>
      <c r="C42" s="16" t="s">
        <v>32</v>
      </c>
      <c r="D42" s="16">
        <v>16</v>
      </c>
      <c r="E42" s="17"/>
      <c r="F42" s="17">
        <f t="shared" si="0"/>
        <v>0</v>
      </c>
    </row>
    <row r="43" spans="1:6" ht="63.75" x14ac:dyDescent="0.2">
      <c r="A43" s="16" t="s">
        <v>46</v>
      </c>
      <c r="B43" s="15" t="s">
        <v>47</v>
      </c>
      <c r="C43" s="16" t="s">
        <v>32</v>
      </c>
      <c r="D43" s="16">
        <v>2</v>
      </c>
      <c r="E43" s="17"/>
      <c r="F43" s="17">
        <f t="shared" si="0"/>
        <v>0</v>
      </c>
    </row>
    <row r="44" spans="1:6" ht="38.25" x14ac:dyDescent="0.2">
      <c r="A44" s="16" t="s">
        <v>48</v>
      </c>
      <c r="B44" s="15" t="s">
        <v>49</v>
      </c>
      <c r="C44" s="16" t="s">
        <v>32</v>
      </c>
      <c r="D44" s="16">
        <v>2</v>
      </c>
      <c r="E44" s="17"/>
      <c r="F44" s="17">
        <f t="shared" si="0"/>
        <v>0</v>
      </c>
    </row>
    <row r="45" spans="1:6" ht="38.25" x14ac:dyDescent="0.2">
      <c r="A45" s="16" t="s">
        <v>50</v>
      </c>
      <c r="B45" s="15" t="s">
        <v>51</v>
      </c>
      <c r="C45" s="16" t="s">
        <v>32</v>
      </c>
      <c r="D45" s="16">
        <v>2</v>
      </c>
      <c r="E45" s="17"/>
      <c r="F45" s="17">
        <f t="shared" si="0"/>
        <v>0</v>
      </c>
    </row>
    <row r="46" spans="1:6" ht="50.1" customHeight="1" x14ac:dyDescent="0.2">
      <c r="A46" s="28" t="s">
        <v>96</v>
      </c>
      <c r="B46" s="28"/>
      <c r="C46" s="29">
        <f>SUM(F38:F45)</f>
        <v>0</v>
      </c>
      <c r="D46" s="30"/>
      <c r="E46" s="30"/>
      <c r="F46" s="30"/>
    </row>
    <row r="47" spans="1:6" ht="30" customHeight="1" x14ac:dyDescent="0.2">
      <c r="A47" s="22"/>
      <c r="B47" s="21"/>
      <c r="C47" s="22"/>
      <c r="D47" s="22"/>
      <c r="E47" s="23"/>
      <c r="F47" s="23"/>
    </row>
    <row r="48" spans="1:6" ht="21" customHeight="1" x14ac:dyDescent="0.2">
      <c r="A48" s="31" t="s">
        <v>4</v>
      </c>
      <c r="B48" s="20" t="s">
        <v>52</v>
      </c>
      <c r="C48" s="20"/>
      <c r="D48" s="20"/>
      <c r="E48" s="20"/>
      <c r="F48" s="20"/>
    </row>
    <row r="49" spans="1:6" ht="33" customHeight="1" x14ac:dyDescent="0.2">
      <c r="A49" s="32" t="s">
        <v>94</v>
      </c>
      <c r="B49" s="32"/>
      <c r="C49" s="32"/>
      <c r="D49" s="32"/>
      <c r="E49" s="32"/>
      <c r="F49" s="32"/>
    </row>
    <row r="50" spans="1:6" ht="17.25" customHeight="1" x14ac:dyDescent="0.2">
      <c r="A50" s="33" t="s">
        <v>53</v>
      </c>
      <c r="B50" s="33"/>
      <c r="C50" s="33"/>
      <c r="D50" s="33"/>
      <c r="E50" s="33"/>
      <c r="F50" s="33"/>
    </row>
    <row r="51" spans="1:6" ht="50.1" customHeight="1" x14ac:dyDescent="0.2">
      <c r="A51" s="16" t="s">
        <v>54</v>
      </c>
      <c r="B51" s="15" t="s">
        <v>55</v>
      </c>
      <c r="C51" s="16" t="s">
        <v>32</v>
      </c>
      <c r="D51" s="16">
        <v>2</v>
      </c>
      <c r="E51" s="17"/>
      <c r="F51" s="17">
        <f>D51*E51</f>
        <v>0</v>
      </c>
    </row>
    <row r="52" spans="1:6" ht="50.1" customHeight="1" x14ac:dyDescent="0.2">
      <c r="A52" s="16" t="s">
        <v>56</v>
      </c>
      <c r="B52" s="15" t="s">
        <v>57</v>
      </c>
      <c r="C52" s="16" t="s">
        <v>32</v>
      </c>
      <c r="D52" s="16">
        <v>2</v>
      </c>
      <c r="E52" s="17"/>
      <c r="F52" s="17">
        <f t="shared" ref="F52:F57" si="1">D52*E52</f>
        <v>0</v>
      </c>
    </row>
    <row r="53" spans="1:6" ht="50.1" customHeight="1" x14ac:dyDescent="0.2">
      <c r="A53" s="16" t="s">
        <v>58</v>
      </c>
      <c r="B53" s="15" t="s">
        <v>59</v>
      </c>
      <c r="C53" s="16" t="s">
        <v>32</v>
      </c>
      <c r="D53" s="16">
        <v>3</v>
      </c>
      <c r="E53" s="17"/>
      <c r="F53" s="17">
        <f t="shared" si="1"/>
        <v>0</v>
      </c>
    </row>
    <row r="54" spans="1:6" ht="50.1" customHeight="1" x14ac:dyDescent="0.2">
      <c r="A54" s="16" t="s">
        <v>60</v>
      </c>
      <c r="B54" s="15" t="s">
        <v>61</v>
      </c>
      <c r="C54" s="16" t="s">
        <v>32</v>
      </c>
      <c r="D54" s="16">
        <v>2</v>
      </c>
      <c r="E54" s="17"/>
      <c r="F54" s="17">
        <f t="shared" si="1"/>
        <v>0</v>
      </c>
    </row>
    <row r="55" spans="1:6" ht="50.1" customHeight="1" x14ac:dyDescent="0.2">
      <c r="A55" s="16" t="s">
        <v>62</v>
      </c>
      <c r="B55" s="15" t="s">
        <v>63</v>
      </c>
      <c r="C55" s="16" t="s">
        <v>32</v>
      </c>
      <c r="D55" s="16">
        <v>4</v>
      </c>
      <c r="E55" s="17"/>
      <c r="F55" s="17">
        <f t="shared" si="1"/>
        <v>0</v>
      </c>
    </row>
    <row r="56" spans="1:6" ht="56.25" customHeight="1" x14ac:dyDescent="0.2">
      <c r="A56" s="16" t="s">
        <v>64</v>
      </c>
      <c r="B56" s="15" t="s">
        <v>65</v>
      </c>
      <c r="C56" s="16" t="s">
        <v>32</v>
      </c>
      <c r="D56" s="16">
        <v>1</v>
      </c>
      <c r="E56" s="17"/>
      <c r="F56" s="17">
        <f t="shared" si="1"/>
        <v>0</v>
      </c>
    </row>
    <row r="57" spans="1:6" ht="50.1" customHeight="1" x14ac:dyDescent="0.2">
      <c r="A57" s="16" t="s">
        <v>66</v>
      </c>
      <c r="B57" s="15" t="s">
        <v>67</v>
      </c>
      <c r="C57" s="16" t="s">
        <v>32</v>
      </c>
      <c r="D57" s="16">
        <v>1</v>
      </c>
      <c r="E57" s="17"/>
      <c r="F57" s="17">
        <f t="shared" si="1"/>
        <v>0</v>
      </c>
    </row>
    <row r="58" spans="1:6" ht="46.5" customHeight="1" x14ac:dyDescent="0.2">
      <c r="A58" s="28" t="s">
        <v>97</v>
      </c>
      <c r="B58" s="28"/>
      <c r="C58" s="29">
        <f>SUM(F51:F57)</f>
        <v>0</v>
      </c>
      <c r="D58" s="30"/>
      <c r="E58" s="30"/>
      <c r="F58" s="30"/>
    </row>
    <row r="59" spans="1:6" ht="15" x14ac:dyDescent="0.2">
      <c r="A59" s="22"/>
      <c r="B59" s="34"/>
      <c r="C59" s="35"/>
      <c r="D59" s="35"/>
      <c r="E59" s="35"/>
      <c r="F59" s="36"/>
    </row>
    <row r="60" spans="1:6" ht="50.1" customHeight="1" x14ac:dyDescent="0.2">
      <c r="A60" s="24" t="s">
        <v>6</v>
      </c>
      <c r="B60" s="37" t="s">
        <v>68</v>
      </c>
      <c r="C60" s="37"/>
      <c r="D60" s="37"/>
      <c r="E60" s="37"/>
      <c r="F60" s="37"/>
    </row>
    <row r="61" spans="1:6" ht="50.1" customHeight="1" x14ac:dyDescent="0.2">
      <c r="A61" s="14" t="s">
        <v>100</v>
      </c>
      <c r="B61" s="14"/>
      <c r="C61" s="14"/>
      <c r="D61" s="14"/>
      <c r="E61" s="14"/>
      <c r="F61" s="14"/>
    </row>
    <row r="62" spans="1:6" ht="50.1" customHeight="1" x14ac:dyDescent="0.2">
      <c r="A62" s="16" t="s">
        <v>69</v>
      </c>
      <c r="B62" s="15" t="s">
        <v>70</v>
      </c>
      <c r="C62" s="16" t="s">
        <v>32</v>
      </c>
      <c r="D62" s="16">
        <v>6</v>
      </c>
      <c r="E62" s="17"/>
      <c r="F62" s="17">
        <f>D62*E62</f>
        <v>0</v>
      </c>
    </row>
    <row r="63" spans="1:6" ht="50.1" customHeight="1" x14ac:dyDescent="0.2">
      <c r="A63" s="16" t="s">
        <v>71</v>
      </c>
      <c r="B63" s="15" t="s">
        <v>72</v>
      </c>
      <c r="C63" s="16" t="s">
        <v>32</v>
      </c>
      <c r="D63" s="16">
        <v>1</v>
      </c>
      <c r="E63" s="17"/>
      <c r="F63" s="17">
        <f>D63*E63</f>
        <v>0</v>
      </c>
    </row>
    <row r="64" spans="1:6" ht="22.5" customHeight="1" x14ac:dyDescent="0.2">
      <c r="A64" s="28" t="s">
        <v>101</v>
      </c>
      <c r="B64" s="28"/>
      <c r="C64" s="29">
        <f>SUM(F62:F63)</f>
        <v>0</v>
      </c>
      <c r="D64" s="30"/>
      <c r="E64" s="30"/>
      <c r="F64" s="30"/>
    </row>
    <row r="65" spans="1:6" ht="17.25" customHeight="1" x14ac:dyDescent="0.2">
      <c r="A65" s="22"/>
      <c r="B65" s="34"/>
      <c r="C65" s="35"/>
      <c r="D65" s="35"/>
      <c r="E65" s="35"/>
      <c r="F65" s="36"/>
    </row>
    <row r="66" spans="1:6" ht="20.25" customHeight="1" x14ac:dyDescent="0.2">
      <c r="A66" s="22"/>
      <c r="B66" s="34"/>
      <c r="C66" s="35"/>
      <c r="D66" s="35"/>
      <c r="E66" s="35"/>
      <c r="F66" s="36"/>
    </row>
    <row r="67" spans="1:6" ht="17.25" customHeight="1" x14ac:dyDescent="0.2">
      <c r="A67" s="53" t="s">
        <v>73</v>
      </c>
      <c r="B67" s="54" t="s">
        <v>74</v>
      </c>
      <c r="C67" s="54"/>
      <c r="D67" s="54"/>
      <c r="E67" s="54"/>
      <c r="F67" s="54"/>
    </row>
    <row r="68" spans="1:6" ht="30" customHeight="1" x14ac:dyDescent="0.2">
      <c r="A68" s="55" t="s">
        <v>1</v>
      </c>
      <c r="B68" s="37" t="s">
        <v>75</v>
      </c>
      <c r="C68" s="37"/>
      <c r="D68" s="37"/>
      <c r="E68" s="37"/>
      <c r="F68" s="37"/>
    </row>
    <row r="69" spans="1:6" ht="30" customHeight="1" x14ac:dyDescent="0.2">
      <c r="A69" s="16" t="s">
        <v>31</v>
      </c>
      <c r="B69" s="15" t="s">
        <v>76</v>
      </c>
      <c r="C69" s="16" t="s">
        <v>38</v>
      </c>
      <c r="D69" s="16">
        <v>150</v>
      </c>
      <c r="E69" s="17"/>
      <c r="F69" s="17">
        <f>D69*E69</f>
        <v>0</v>
      </c>
    </row>
    <row r="70" spans="1:6" ht="30" customHeight="1" x14ac:dyDescent="0.2">
      <c r="A70" s="16" t="s">
        <v>33</v>
      </c>
      <c r="B70" s="15" t="s">
        <v>77</v>
      </c>
      <c r="C70" s="16" t="s">
        <v>32</v>
      </c>
      <c r="D70" s="16">
        <v>1</v>
      </c>
      <c r="E70" s="17"/>
      <c r="F70" s="17">
        <f>D70*E70</f>
        <v>0</v>
      </c>
    </row>
    <row r="71" spans="1:6" ht="30" customHeight="1" x14ac:dyDescent="0.2">
      <c r="A71" s="28" t="s">
        <v>102</v>
      </c>
      <c r="B71" s="28"/>
      <c r="C71" s="29">
        <f>SUM(F69:F70)</f>
        <v>0</v>
      </c>
      <c r="D71" s="30"/>
      <c r="E71" s="30"/>
      <c r="F71" s="30"/>
    </row>
    <row r="72" spans="1:6" ht="30" customHeight="1" x14ac:dyDescent="0.2">
      <c r="A72" s="22"/>
      <c r="B72" s="35"/>
      <c r="C72" s="35"/>
      <c r="D72" s="35"/>
      <c r="E72" s="35"/>
      <c r="F72" s="35"/>
    </row>
    <row r="73" spans="1:6" ht="30" customHeight="1" x14ac:dyDescent="0.2">
      <c r="A73" s="24" t="s">
        <v>3</v>
      </c>
      <c r="B73" s="37" t="s">
        <v>78</v>
      </c>
      <c r="C73" s="37"/>
      <c r="D73" s="37"/>
      <c r="E73" s="37"/>
      <c r="F73" s="37"/>
    </row>
    <row r="74" spans="1:6" ht="70.5" customHeight="1" x14ac:dyDescent="0.2">
      <c r="A74" s="16" t="s">
        <v>36</v>
      </c>
      <c r="B74" s="15" t="s">
        <v>79</v>
      </c>
      <c r="C74" s="16" t="s">
        <v>80</v>
      </c>
      <c r="D74" s="16">
        <v>1</v>
      </c>
      <c r="E74" s="17"/>
      <c r="F74" s="17">
        <f>E74*D74</f>
        <v>0</v>
      </c>
    </row>
    <row r="75" spans="1:6" ht="55.5" customHeight="1" x14ac:dyDescent="0.2">
      <c r="A75" s="16" t="s">
        <v>39</v>
      </c>
      <c r="B75" s="15" t="s">
        <v>81</v>
      </c>
      <c r="C75" s="16" t="s">
        <v>38</v>
      </c>
      <c r="D75" s="16">
        <v>85</v>
      </c>
      <c r="E75" s="17"/>
      <c r="F75" s="17">
        <f>E75*D75</f>
        <v>0</v>
      </c>
    </row>
    <row r="76" spans="1:6" ht="30.75" customHeight="1" x14ac:dyDescent="0.2">
      <c r="A76" s="28" t="s">
        <v>103</v>
      </c>
      <c r="B76" s="28"/>
      <c r="C76" s="29">
        <f>SUM(F74:F75)</f>
        <v>0</v>
      </c>
      <c r="D76" s="30"/>
      <c r="E76" s="30"/>
      <c r="F76" s="30"/>
    </row>
    <row r="77" spans="1:6" ht="30" customHeight="1" x14ac:dyDescent="0.2">
      <c r="A77" s="22"/>
      <c r="B77" s="21"/>
      <c r="C77" s="22"/>
      <c r="D77" s="22"/>
      <c r="E77" s="23"/>
      <c r="F77" s="23"/>
    </row>
    <row r="78" spans="1:6" ht="24.75" customHeight="1" x14ac:dyDescent="0.2">
      <c r="A78" s="53" t="s">
        <v>82</v>
      </c>
      <c r="B78" s="56" t="s">
        <v>83</v>
      </c>
      <c r="C78" s="56"/>
      <c r="D78" s="56"/>
      <c r="E78" s="56"/>
      <c r="F78" s="56"/>
    </row>
    <row r="79" spans="1:6" ht="30" customHeight="1" x14ac:dyDescent="0.2">
      <c r="A79" s="16" t="s">
        <v>31</v>
      </c>
      <c r="B79" s="57" t="s">
        <v>84</v>
      </c>
      <c r="C79" s="58" t="s">
        <v>32</v>
      </c>
      <c r="D79" s="58">
        <v>1</v>
      </c>
      <c r="E79" s="58"/>
      <c r="F79" s="49">
        <f>E79*D79</f>
        <v>0</v>
      </c>
    </row>
    <row r="80" spans="1:6" ht="30" customHeight="1" x14ac:dyDescent="0.2">
      <c r="A80" s="16" t="s">
        <v>33</v>
      </c>
      <c r="B80" s="57" t="s">
        <v>85</v>
      </c>
      <c r="C80" s="58" t="s">
        <v>32</v>
      </c>
      <c r="D80" s="58">
        <v>1</v>
      </c>
      <c r="E80" s="58"/>
      <c r="F80" s="49">
        <f>E80*D80</f>
        <v>0</v>
      </c>
    </row>
    <row r="81" spans="1:6" ht="30" customHeight="1" x14ac:dyDescent="0.2">
      <c r="A81" s="28" t="s">
        <v>104</v>
      </c>
      <c r="B81" s="28"/>
      <c r="C81" s="29">
        <f>SUM(F79:F80)</f>
        <v>0</v>
      </c>
      <c r="D81" s="30"/>
      <c r="E81" s="30"/>
      <c r="F81" s="30"/>
    </row>
    <row r="82" spans="1:6" ht="30" customHeight="1" x14ac:dyDescent="0.2">
      <c r="A82" s="22"/>
      <c r="B82" s="38" t="s">
        <v>25</v>
      </c>
      <c r="C82" s="39"/>
      <c r="D82" s="39"/>
      <c r="E82" s="39"/>
      <c r="F82" s="40"/>
    </row>
    <row r="83" spans="1:6" ht="30" customHeight="1" x14ac:dyDescent="0.2">
      <c r="A83" s="59" t="s">
        <v>86</v>
      </c>
      <c r="B83" s="60" t="s">
        <v>87</v>
      </c>
      <c r="C83" s="60"/>
      <c r="D83" s="60"/>
      <c r="E83" s="60"/>
      <c r="F83" s="60"/>
    </row>
    <row r="84" spans="1:6" ht="47.25" customHeight="1" x14ac:dyDescent="0.2">
      <c r="A84" s="16" t="s">
        <v>31</v>
      </c>
      <c r="B84" s="15" t="s">
        <v>88</v>
      </c>
      <c r="C84" s="16" t="s">
        <v>80</v>
      </c>
      <c r="D84" s="16">
        <v>1</v>
      </c>
      <c r="E84" s="17"/>
      <c r="F84" s="17">
        <f>E84*D84</f>
        <v>0</v>
      </c>
    </row>
    <row r="85" spans="1:6" ht="39" customHeight="1" x14ac:dyDescent="0.2">
      <c r="A85" s="16" t="s">
        <v>33</v>
      </c>
      <c r="B85" s="15" t="s">
        <v>89</v>
      </c>
      <c r="C85" s="16" t="s">
        <v>80</v>
      </c>
      <c r="D85" s="16">
        <v>1</v>
      </c>
      <c r="E85" s="17"/>
      <c r="F85" s="17">
        <f>E85*D85</f>
        <v>0</v>
      </c>
    </row>
    <row r="86" spans="1:6" ht="30" customHeight="1" x14ac:dyDescent="0.2">
      <c r="A86" s="28" t="s">
        <v>105</v>
      </c>
      <c r="B86" s="28"/>
      <c r="C86" s="29">
        <f>SUM(F84:F85)</f>
        <v>0</v>
      </c>
      <c r="D86" s="30"/>
      <c r="E86" s="30"/>
      <c r="F86" s="30"/>
    </row>
    <row r="87" spans="1:6" ht="30" customHeight="1" x14ac:dyDescent="0.2">
      <c r="A87" s="22"/>
      <c r="B87" s="38"/>
      <c r="C87" s="39"/>
      <c r="D87" s="39"/>
      <c r="E87" s="39"/>
      <c r="F87" s="40"/>
    </row>
    <row r="88" spans="1:6" ht="20.100000000000001" customHeight="1" x14ac:dyDescent="0.2">
      <c r="A88" s="75" t="s">
        <v>0</v>
      </c>
      <c r="B88" s="76"/>
      <c r="C88" s="76"/>
      <c r="D88" s="76"/>
      <c r="E88" s="76"/>
      <c r="F88" s="77"/>
    </row>
    <row r="89" spans="1:6" ht="20.100000000000001" customHeight="1" x14ac:dyDescent="0.2">
      <c r="A89" s="52" t="s">
        <v>1</v>
      </c>
      <c r="B89" s="72" t="s">
        <v>30</v>
      </c>
      <c r="C89" s="79">
        <f>C35</f>
        <v>0</v>
      </c>
      <c r="D89" s="80"/>
      <c r="E89" s="80"/>
      <c r="F89" s="81"/>
    </row>
    <row r="90" spans="1:6" ht="20.100000000000001" customHeight="1" x14ac:dyDescent="0.2">
      <c r="A90" s="52" t="s">
        <v>3</v>
      </c>
      <c r="B90" s="72" t="s">
        <v>90</v>
      </c>
      <c r="C90" s="79">
        <f>C46</f>
        <v>0</v>
      </c>
      <c r="D90" s="80"/>
      <c r="E90" s="80"/>
      <c r="F90" s="81"/>
    </row>
    <row r="91" spans="1:6" ht="20.100000000000001" customHeight="1" x14ac:dyDescent="0.2">
      <c r="A91" s="52">
        <v>3</v>
      </c>
      <c r="B91" s="72" t="s">
        <v>52</v>
      </c>
      <c r="C91" s="79">
        <f>C58</f>
        <v>0</v>
      </c>
      <c r="D91" s="80"/>
      <c r="E91" s="80"/>
      <c r="F91" s="81"/>
    </row>
    <row r="92" spans="1:6" ht="20.100000000000001" customHeight="1" x14ac:dyDescent="0.2">
      <c r="A92" s="52">
        <v>4</v>
      </c>
      <c r="B92" s="72" t="s">
        <v>68</v>
      </c>
      <c r="C92" s="79">
        <f>C64</f>
        <v>0</v>
      </c>
      <c r="D92" s="80"/>
      <c r="E92" s="80"/>
      <c r="F92" s="81"/>
    </row>
    <row r="93" spans="1:6" ht="20.100000000000001" customHeight="1" x14ac:dyDescent="0.3">
      <c r="A93" s="8" t="s">
        <v>106</v>
      </c>
      <c r="B93" s="10"/>
      <c r="C93" s="74">
        <f>SUM(C89:F92)</f>
        <v>0</v>
      </c>
      <c r="D93" s="73"/>
      <c r="E93" s="73"/>
      <c r="F93" s="73"/>
    </row>
    <row r="94" spans="1:6" ht="20.100000000000001" customHeight="1" x14ac:dyDescent="0.2">
      <c r="A94" s="52" t="s">
        <v>1</v>
      </c>
      <c r="B94" s="51" t="s">
        <v>91</v>
      </c>
      <c r="C94" s="79">
        <f>C71</f>
        <v>0</v>
      </c>
      <c r="D94" s="80"/>
      <c r="E94" s="80"/>
      <c r="F94" s="81"/>
    </row>
    <row r="95" spans="1:6" ht="20.100000000000001" customHeight="1" x14ac:dyDescent="0.2">
      <c r="A95" s="52" t="s">
        <v>3</v>
      </c>
      <c r="B95" s="51" t="s">
        <v>78</v>
      </c>
      <c r="C95" s="79">
        <f>C76</f>
        <v>0</v>
      </c>
      <c r="D95" s="80"/>
      <c r="E95" s="80"/>
      <c r="F95" s="81"/>
    </row>
    <row r="96" spans="1:6" ht="20.100000000000001" customHeight="1" x14ac:dyDescent="0.3">
      <c r="A96" s="8" t="s">
        <v>107</v>
      </c>
      <c r="B96" s="10"/>
      <c r="C96" s="74">
        <f>SUM(C94:F95)</f>
        <v>0</v>
      </c>
      <c r="D96" s="73"/>
      <c r="E96" s="73"/>
      <c r="F96" s="73"/>
    </row>
    <row r="97" spans="1:6" ht="20.100000000000001" customHeight="1" x14ac:dyDescent="0.3">
      <c r="A97" s="8" t="s">
        <v>111</v>
      </c>
      <c r="B97" s="10"/>
      <c r="C97" s="74">
        <f>C81</f>
        <v>0</v>
      </c>
      <c r="D97" s="73"/>
      <c r="E97" s="73"/>
      <c r="F97" s="73"/>
    </row>
    <row r="98" spans="1:6" ht="20.100000000000001" customHeight="1" x14ac:dyDescent="0.3">
      <c r="A98" s="8" t="s">
        <v>112</v>
      </c>
      <c r="B98" s="10"/>
      <c r="C98" s="74">
        <f>C86</f>
        <v>0</v>
      </c>
      <c r="D98" s="73"/>
      <c r="E98" s="73"/>
      <c r="F98" s="73"/>
    </row>
    <row r="99" spans="1:6" ht="30" customHeight="1" thickBot="1" x14ac:dyDescent="0.25">
      <c r="A99" s="41"/>
      <c r="B99" s="42"/>
      <c r="C99" s="46"/>
      <c r="D99" s="46"/>
      <c r="E99" s="35"/>
      <c r="F99" s="43"/>
    </row>
    <row r="100" spans="1:6" ht="30" customHeight="1" x14ac:dyDescent="0.2">
      <c r="B100" s="64" t="s">
        <v>110</v>
      </c>
      <c r="C100" s="65">
        <f>C93+C96+C97+C98</f>
        <v>0</v>
      </c>
      <c r="D100" s="65"/>
      <c r="E100" s="65"/>
      <c r="F100" s="66"/>
    </row>
    <row r="101" spans="1:6" ht="30" customHeight="1" x14ac:dyDescent="0.2">
      <c r="B101" s="67" t="s">
        <v>108</v>
      </c>
      <c r="C101" s="63">
        <f>C100*0.25</f>
        <v>0</v>
      </c>
      <c r="D101" s="63"/>
      <c r="E101" s="63"/>
      <c r="F101" s="68"/>
    </row>
    <row r="102" spans="1:6" ht="30" customHeight="1" thickBot="1" x14ac:dyDescent="0.25">
      <c r="B102" s="69" t="s">
        <v>109</v>
      </c>
      <c r="C102" s="70">
        <f>SUM(C100:F101)</f>
        <v>0</v>
      </c>
      <c r="D102" s="70"/>
      <c r="E102" s="70"/>
      <c r="F102" s="71"/>
    </row>
    <row r="103" spans="1:6" ht="30" customHeight="1" x14ac:dyDescent="0.2">
      <c r="B103" s="46"/>
      <c r="C103" s="46"/>
      <c r="D103" s="46"/>
      <c r="E103" s="46"/>
      <c r="F103" s="46"/>
    </row>
    <row r="104" spans="1:6" ht="30" customHeight="1" x14ac:dyDescent="0.2">
      <c r="B104" s="44"/>
      <c r="C104" s="46"/>
      <c r="D104" s="46"/>
      <c r="E104" s="46"/>
      <c r="F104" s="47"/>
    </row>
    <row r="105" spans="1:6" ht="30" customHeight="1" x14ac:dyDescent="0.2">
      <c r="B105" s="35"/>
      <c r="C105" s="35"/>
      <c r="D105" s="35"/>
      <c r="E105" s="35"/>
      <c r="F105" s="35"/>
    </row>
    <row r="106" spans="1:6" x14ac:dyDescent="0.2">
      <c r="B106" s="35"/>
      <c r="C106" s="35"/>
      <c r="D106" s="35"/>
      <c r="E106" s="35"/>
      <c r="F106" s="48"/>
    </row>
    <row r="107" spans="1:6" x14ac:dyDescent="0.2">
      <c r="B107" s="35"/>
      <c r="C107" s="35"/>
      <c r="D107" s="35"/>
      <c r="E107" s="35"/>
      <c r="F107" s="35"/>
    </row>
    <row r="108" spans="1:6" x14ac:dyDescent="0.2">
      <c r="B108" s="35"/>
      <c r="C108" s="35"/>
      <c r="D108" s="35"/>
      <c r="E108" s="35"/>
      <c r="F108" s="35"/>
    </row>
    <row r="109" spans="1:6" x14ac:dyDescent="0.2">
      <c r="B109" s="35"/>
      <c r="C109" s="35"/>
      <c r="D109" s="35"/>
      <c r="E109" s="35"/>
      <c r="F109" s="35"/>
    </row>
    <row r="110" spans="1:6" x14ac:dyDescent="0.2">
      <c r="B110" s="35"/>
      <c r="C110" s="35"/>
      <c r="D110" s="35"/>
      <c r="E110" s="35"/>
      <c r="F110" s="35"/>
    </row>
    <row r="111" spans="1:6" x14ac:dyDescent="0.2">
      <c r="B111" s="35"/>
      <c r="C111" s="35"/>
      <c r="D111" s="35"/>
      <c r="E111" s="35"/>
      <c r="F111" s="35"/>
    </row>
    <row r="112" spans="1:6" x14ac:dyDescent="0.2">
      <c r="B112" s="35"/>
      <c r="C112" s="35"/>
      <c r="D112" s="35"/>
      <c r="E112" s="35"/>
      <c r="F112" s="35"/>
    </row>
    <row r="113" spans="2:6" ht="18" customHeight="1" x14ac:dyDescent="0.2">
      <c r="B113" s="35"/>
      <c r="C113" s="35"/>
      <c r="D113" s="35"/>
      <c r="E113" s="35"/>
      <c r="F113" s="35"/>
    </row>
    <row r="114" spans="2:6" x14ac:dyDescent="0.2">
      <c r="B114" s="35"/>
      <c r="C114" s="35"/>
      <c r="D114" s="35"/>
      <c r="E114" s="35"/>
      <c r="F114" s="35"/>
    </row>
    <row r="115" spans="2:6" x14ac:dyDescent="0.2">
      <c r="B115" s="35"/>
      <c r="C115" s="35"/>
      <c r="D115" s="35"/>
      <c r="E115" s="35"/>
      <c r="F115" s="35"/>
    </row>
    <row r="116" spans="2:6" x14ac:dyDescent="0.2">
      <c r="B116" s="35"/>
      <c r="C116" s="35"/>
      <c r="D116" s="35"/>
      <c r="E116" s="35"/>
      <c r="F116" s="35"/>
    </row>
    <row r="117" spans="2:6" x14ac:dyDescent="0.2">
      <c r="B117" s="35"/>
      <c r="C117" s="35"/>
      <c r="D117" s="35"/>
      <c r="E117" s="35"/>
      <c r="F117" s="35"/>
    </row>
    <row r="118" spans="2:6" x14ac:dyDescent="0.2">
      <c r="B118" s="35"/>
      <c r="C118" s="35"/>
      <c r="D118" s="35"/>
      <c r="E118" s="35"/>
      <c r="F118" s="35"/>
    </row>
    <row r="119" spans="2:6" x14ac:dyDescent="0.2">
      <c r="B119" s="35"/>
      <c r="C119" s="35"/>
      <c r="D119" s="35"/>
      <c r="E119" s="35"/>
      <c r="F119" s="35"/>
    </row>
    <row r="120" spans="2:6" x14ac:dyDescent="0.2">
      <c r="B120" s="35"/>
      <c r="C120" s="35"/>
      <c r="D120" s="35"/>
      <c r="E120" s="35"/>
      <c r="F120" s="35"/>
    </row>
    <row r="121" spans="2:6" x14ac:dyDescent="0.2">
      <c r="B121" s="35"/>
      <c r="C121" s="35"/>
      <c r="D121" s="35"/>
      <c r="E121" s="35"/>
      <c r="F121" s="35"/>
    </row>
    <row r="122" spans="2:6" x14ac:dyDescent="0.2">
      <c r="B122" s="35"/>
      <c r="C122" s="35"/>
      <c r="D122" s="35"/>
      <c r="E122" s="35"/>
      <c r="F122" s="35"/>
    </row>
    <row r="123" spans="2:6" x14ac:dyDescent="0.2">
      <c r="B123" s="35"/>
      <c r="C123" s="35"/>
      <c r="D123" s="35"/>
      <c r="E123" s="35"/>
      <c r="F123" s="35"/>
    </row>
    <row r="124" spans="2:6" x14ac:dyDescent="0.2">
      <c r="B124" s="35"/>
      <c r="C124" s="35"/>
      <c r="D124" s="35"/>
      <c r="E124" s="35"/>
      <c r="F124" s="35"/>
    </row>
    <row r="125" spans="2:6" x14ac:dyDescent="0.2">
      <c r="B125" s="35"/>
      <c r="C125" s="35"/>
      <c r="D125" s="35"/>
      <c r="E125" s="35"/>
      <c r="F125" s="35"/>
    </row>
    <row r="126" spans="2:6" x14ac:dyDescent="0.2">
      <c r="B126" s="35"/>
      <c r="C126" s="35"/>
      <c r="D126" s="35"/>
      <c r="E126" s="35"/>
      <c r="F126" s="35"/>
    </row>
    <row r="127" spans="2:6" x14ac:dyDescent="0.2">
      <c r="B127" s="35"/>
      <c r="C127" s="35"/>
      <c r="D127" s="35"/>
      <c r="E127" s="35"/>
      <c r="F127" s="35"/>
    </row>
    <row r="128" spans="2:6" x14ac:dyDescent="0.2">
      <c r="B128" s="35"/>
      <c r="C128" s="35"/>
      <c r="D128" s="35"/>
      <c r="E128" s="35"/>
      <c r="F128" s="35"/>
    </row>
    <row r="129" spans="2:6" x14ac:dyDescent="0.2">
      <c r="B129" s="35"/>
      <c r="C129" s="35"/>
      <c r="D129" s="35"/>
      <c r="E129" s="35"/>
      <c r="F129" s="35"/>
    </row>
    <row r="130" spans="2:6" x14ac:dyDescent="0.2">
      <c r="B130" s="35"/>
      <c r="C130" s="35"/>
      <c r="D130" s="35"/>
      <c r="E130" s="35"/>
      <c r="F130" s="35"/>
    </row>
    <row r="131" spans="2:6" x14ac:dyDescent="0.2">
      <c r="B131" s="35"/>
      <c r="C131" s="35"/>
      <c r="D131" s="35"/>
      <c r="E131" s="35"/>
      <c r="F131" s="35"/>
    </row>
    <row r="132" spans="2:6" x14ac:dyDescent="0.2">
      <c r="B132" s="35"/>
      <c r="C132" s="35"/>
      <c r="D132" s="35"/>
      <c r="E132" s="35"/>
      <c r="F132" s="35"/>
    </row>
    <row r="133" spans="2:6" x14ac:dyDescent="0.2">
      <c r="B133" s="35"/>
      <c r="C133" s="35"/>
      <c r="D133" s="35"/>
      <c r="E133" s="35"/>
      <c r="F133" s="35"/>
    </row>
    <row r="134" spans="2:6" x14ac:dyDescent="0.2">
      <c r="B134" s="35"/>
      <c r="C134" s="35"/>
      <c r="D134" s="35"/>
      <c r="E134" s="35"/>
      <c r="F134" s="35"/>
    </row>
    <row r="135" spans="2:6" x14ac:dyDescent="0.2">
      <c r="B135" s="35"/>
      <c r="C135" s="35"/>
      <c r="D135" s="35"/>
      <c r="E135" s="35"/>
      <c r="F135" s="35"/>
    </row>
    <row r="136" spans="2:6" x14ac:dyDescent="0.2">
      <c r="B136" s="35"/>
      <c r="C136" s="35"/>
      <c r="D136" s="35"/>
      <c r="E136" s="35"/>
      <c r="F136" s="35"/>
    </row>
    <row r="137" spans="2:6" x14ac:dyDescent="0.2">
      <c r="B137" s="35"/>
      <c r="C137" s="35"/>
      <c r="D137" s="35"/>
      <c r="E137" s="35"/>
      <c r="F137" s="35"/>
    </row>
    <row r="138" spans="2:6" x14ac:dyDescent="0.2">
      <c r="B138" s="35"/>
      <c r="C138" s="35"/>
      <c r="D138" s="35"/>
      <c r="E138" s="35"/>
      <c r="F138" s="35"/>
    </row>
    <row r="139" spans="2:6" x14ac:dyDescent="0.2">
      <c r="B139" s="35"/>
      <c r="C139" s="35"/>
      <c r="D139" s="35"/>
      <c r="E139" s="35"/>
      <c r="F139" s="35"/>
    </row>
    <row r="140" spans="2:6" x14ac:dyDescent="0.2">
      <c r="B140" s="35"/>
      <c r="C140" s="35"/>
      <c r="D140" s="35"/>
      <c r="E140" s="35"/>
      <c r="F140" s="35"/>
    </row>
    <row r="141" spans="2:6" x14ac:dyDescent="0.2">
      <c r="B141" s="35"/>
      <c r="C141" s="35"/>
      <c r="D141" s="35"/>
      <c r="E141" s="35"/>
      <c r="F141" s="35"/>
    </row>
    <row r="142" spans="2:6" x14ac:dyDescent="0.2">
      <c r="B142" s="35"/>
      <c r="C142" s="35"/>
      <c r="D142" s="35"/>
      <c r="E142" s="35"/>
      <c r="F142" s="35"/>
    </row>
    <row r="143" spans="2:6" x14ac:dyDescent="0.2">
      <c r="B143" s="35"/>
      <c r="C143" s="35"/>
      <c r="D143" s="35"/>
      <c r="E143" s="35"/>
      <c r="F143" s="35"/>
    </row>
    <row r="144" spans="2:6" x14ac:dyDescent="0.2">
      <c r="B144" s="35"/>
      <c r="C144" s="35"/>
      <c r="D144" s="35"/>
      <c r="E144" s="35"/>
      <c r="F144" s="35"/>
    </row>
    <row r="145" spans="2:6" x14ac:dyDescent="0.2">
      <c r="B145" s="35"/>
      <c r="C145" s="35"/>
      <c r="D145" s="35"/>
      <c r="E145" s="35"/>
      <c r="F145" s="35"/>
    </row>
    <row r="146" spans="2:6" x14ac:dyDescent="0.2">
      <c r="B146" s="35"/>
      <c r="C146" s="35"/>
      <c r="D146" s="35"/>
      <c r="E146" s="35"/>
      <c r="F146" s="35"/>
    </row>
    <row r="147" spans="2:6" x14ac:dyDescent="0.2">
      <c r="B147" s="35"/>
      <c r="C147" s="35"/>
      <c r="D147" s="35"/>
      <c r="E147" s="35"/>
      <c r="F147" s="35"/>
    </row>
    <row r="148" spans="2:6" x14ac:dyDescent="0.2">
      <c r="B148" s="35"/>
      <c r="C148" s="35"/>
      <c r="D148" s="35"/>
      <c r="E148" s="35"/>
      <c r="F148" s="35"/>
    </row>
  </sheetData>
  <mergeCells count="62">
    <mergeCell ref="A93:B93"/>
    <mergeCell ref="A96:B96"/>
    <mergeCell ref="A97:B97"/>
    <mergeCell ref="A98:B98"/>
    <mergeCell ref="C92:F92"/>
    <mergeCell ref="C94:F94"/>
    <mergeCell ref="C95:F95"/>
    <mergeCell ref="A1:F2"/>
    <mergeCell ref="A3:F3"/>
    <mergeCell ref="A4:F4"/>
    <mergeCell ref="A5:F5"/>
    <mergeCell ref="A6:F7"/>
    <mergeCell ref="A8:F9"/>
    <mergeCell ref="C101:F101"/>
    <mergeCell ref="C102:F102"/>
    <mergeCell ref="C93:F93"/>
    <mergeCell ref="C96:F96"/>
    <mergeCell ref="C97:F97"/>
    <mergeCell ref="C98:F98"/>
    <mergeCell ref="B83:F83"/>
    <mergeCell ref="A86:B86"/>
    <mergeCell ref="C86:F86"/>
    <mergeCell ref="C100:F100"/>
    <mergeCell ref="A88:F88"/>
    <mergeCell ref="C89:F89"/>
    <mergeCell ref="C90:F90"/>
    <mergeCell ref="C91:F91"/>
    <mergeCell ref="B73:F73"/>
    <mergeCell ref="A76:B76"/>
    <mergeCell ref="C76:F76"/>
    <mergeCell ref="B78:F78"/>
    <mergeCell ref="A81:B81"/>
    <mergeCell ref="C81:F81"/>
    <mergeCell ref="A64:B64"/>
    <mergeCell ref="C64:F64"/>
    <mergeCell ref="B67:F67"/>
    <mergeCell ref="B68:F68"/>
    <mergeCell ref="A71:B71"/>
    <mergeCell ref="C71:F71"/>
    <mergeCell ref="A50:F50"/>
    <mergeCell ref="B60:F60"/>
    <mergeCell ref="A61:F61"/>
    <mergeCell ref="C35:F35"/>
    <mergeCell ref="A35:B35"/>
    <mergeCell ref="A46:B46"/>
    <mergeCell ref="C46:F46"/>
    <mergeCell ref="A58:B58"/>
    <mergeCell ref="C58:F58"/>
    <mergeCell ref="B29:F29"/>
    <mergeCell ref="B30:F30"/>
    <mergeCell ref="B37:F37"/>
    <mergeCell ref="B48:F48"/>
    <mergeCell ref="A49:F49"/>
    <mergeCell ref="A10:F11"/>
    <mergeCell ref="A12:F13"/>
    <mergeCell ref="A14:F15"/>
    <mergeCell ref="A16:F17"/>
    <mergeCell ref="A31:F32"/>
    <mergeCell ref="A27:F27"/>
    <mergeCell ref="A18:F19"/>
    <mergeCell ref="A20:F22"/>
    <mergeCell ref="A23:F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3" workbookViewId="0">
      <selection activeCell="B24" sqref="B24"/>
    </sheetView>
  </sheetViews>
  <sheetFormatPr defaultRowHeight="12.75" x14ac:dyDescent="0.2"/>
  <cols>
    <col min="1" max="1" width="5.140625" customWidth="1"/>
    <col min="2" max="2" width="42.42578125" customWidth="1"/>
    <col min="3" max="3" width="7.28515625" customWidth="1"/>
    <col min="4" max="4" width="8.28515625" customWidth="1"/>
    <col min="5" max="5" width="13.85546875" customWidth="1"/>
    <col min="6" max="6" width="16.7109375" customWidth="1"/>
  </cols>
  <sheetData>
    <row r="1" spans="1:6" ht="12.75" customHeight="1" x14ac:dyDescent="0.2">
      <c r="A1" s="85" t="s">
        <v>129</v>
      </c>
      <c r="B1" s="85"/>
      <c r="C1" s="85"/>
      <c r="D1" s="85"/>
      <c r="E1" s="85"/>
      <c r="F1" s="86"/>
    </row>
    <row r="2" spans="1:6" ht="12.75" customHeight="1" x14ac:dyDescent="0.2">
      <c r="A2" s="85"/>
      <c r="B2" s="85"/>
      <c r="C2" s="85"/>
      <c r="D2" s="85"/>
      <c r="E2" s="85"/>
      <c r="F2" s="86"/>
    </row>
    <row r="3" spans="1:6" ht="15" customHeight="1" x14ac:dyDescent="0.2">
      <c r="A3" s="119"/>
      <c r="B3" s="119"/>
      <c r="C3" s="119"/>
      <c r="D3" s="119"/>
      <c r="E3" s="119"/>
      <c r="F3" s="119"/>
    </row>
    <row r="4" spans="1:6" ht="31.5" x14ac:dyDescent="0.2">
      <c r="A4" s="50" t="s">
        <v>130</v>
      </c>
      <c r="B4" s="50" t="s">
        <v>2</v>
      </c>
      <c r="C4" s="50" t="s">
        <v>26</v>
      </c>
      <c r="D4" s="82" t="s">
        <v>27</v>
      </c>
      <c r="E4" s="82" t="s">
        <v>115</v>
      </c>
      <c r="F4" s="82" t="s">
        <v>92</v>
      </c>
    </row>
    <row r="5" spans="1:6" ht="50.1" customHeight="1" x14ac:dyDescent="0.2">
      <c r="A5" s="120" t="s">
        <v>1</v>
      </c>
      <c r="B5" s="133" t="s">
        <v>134</v>
      </c>
      <c r="C5" s="120" t="s">
        <v>32</v>
      </c>
      <c r="D5" s="122">
        <v>1</v>
      </c>
      <c r="E5" s="134"/>
      <c r="F5" s="134">
        <f>D5*E5</f>
        <v>0</v>
      </c>
    </row>
    <row r="6" spans="1:6" ht="50.1" customHeight="1" x14ac:dyDescent="0.2">
      <c r="A6" s="78" t="s">
        <v>3</v>
      </c>
      <c r="B6" s="123" t="s">
        <v>135</v>
      </c>
      <c r="C6" s="124" t="s">
        <v>32</v>
      </c>
      <c r="D6" s="125">
        <v>1</v>
      </c>
      <c r="E6" s="135"/>
      <c r="F6" s="134">
        <f t="shared" ref="F6:F13" si="0">D6*E6</f>
        <v>0</v>
      </c>
    </row>
    <row r="7" spans="1:6" ht="50.1" customHeight="1" x14ac:dyDescent="0.2">
      <c r="A7" s="78" t="s">
        <v>4</v>
      </c>
      <c r="B7" s="123" t="s">
        <v>136</v>
      </c>
      <c r="C7" s="124" t="s">
        <v>32</v>
      </c>
      <c r="D7" s="125">
        <v>1</v>
      </c>
      <c r="E7" s="135"/>
      <c r="F7" s="134">
        <f t="shared" si="0"/>
        <v>0</v>
      </c>
    </row>
    <row r="8" spans="1:6" ht="50.1" customHeight="1" x14ac:dyDescent="0.2">
      <c r="A8" s="78" t="s">
        <v>6</v>
      </c>
      <c r="B8" s="123" t="s">
        <v>137</v>
      </c>
      <c r="C8" s="124" t="s">
        <v>32</v>
      </c>
      <c r="D8" s="125">
        <v>1</v>
      </c>
      <c r="E8" s="135"/>
      <c r="F8" s="134">
        <f t="shared" si="0"/>
        <v>0</v>
      </c>
    </row>
    <row r="9" spans="1:6" ht="50.1" customHeight="1" x14ac:dyDescent="0.2">
      <c r="A9" s="78" t="s">
        <v>7</v>
      </c>
      <c r="B9" s="123" t="s">
        <v>138</v>
      </c>
      <c r="C9" s="124" t="s">
        <v>32</v>
      </c>
      <c r="D9" s="125">
        <v>1</v>
      </c>
      <c r="E9" s="135"/>
      <c r="F9" s="134">
        <f t="shared" si="0"/>
        <v>0</v>
      </c>
    </row>
    <row r="10" spans="1:6" ht="50.1" customHeight="1" x14ac:dyDescent="0.2">
      <c r="A10" s="78" t="s">
        <v>8</v>
      </c>
      <c r="B10" s="123" t="s">
        <v>139</v>
      </c>
      <c r="C10" s="124" t="s">
        <v>32</v>
      </c>
      <c r="D10" s="125">
        <v>1</v>
      </c>
      <c r="E10" s="135"/>
      <c r="F10" s="134">
        <f t="shared" si="0"/>
        <v>0</v>
      </c>
    </row>
    <row r="11" spans="1:6" ht="50.1" customHeight="1" x14ac:dyDescent="0.2">
      <c r="A11" s="78" t="s">
        <v>9</v>
      </c>
      <c r="B11" s="123" t="s">
        <v>140</v>
      </c>
      <c r="C11" s="124" t="s">
        <v>32</v>
      </c>
      <c r="D11" s="125">
        <v>1</v>
      </c>
      <c r="E11" s="135"/>
      <c r="F11" s="134">
        <f t="shared" si="0"/>
        <v>0</v>
      </c>
    </row>
    <row r="12" spans="1:6" ht="50.1" customHeight="1" x14ac:dyDescent="0.2">
      <c r="A12" s="78" t="s">
        <v>131</v>
      </c>
      <c r="B12" s="123" t="s">
        <v>141</v>
      </c>
      <c r="C12" s="124" t="s">
        <v>32</v>
      </c>
      <c r="D12" s="125">
        <v>1</v>
      </c>
      <c r="E12" s="135"/>
      <c r="F12" s="134">
        <f t="shared" si="0"/>
        <v>0</v>
      </c>
    </row>
    <row r="13" spans="1:6" ht="50.1" customHeight="1" x14ac:dyDescent="0.2">
      <c r="A13" s="78" t="s">
        <v>132</v>
      </c>
      <c r="B13" s="123" t="s">
        <v>142</v>
      </c>
      <c r="C13" s="124" t="s">
        <v>32</v>
      </c>
      <c r="D13" s="125">
        <v>1</v>
      </c>
      <c r="E13" s="135"/>
      <c r="F13" s="134">
        <f t="shared" si="0"/>
        <v>0</v>
      </c>
    </row>
    <row r="14" spans="1:6" ht="50.1" customHeight="1" x14ac:dyDescent="0.2">
      <c r="A14" s="131" t="s">
        <v>133</v>
      </c>
      <c r="B14" s="132"/>
      <c r="C14" s="136">
        <f>SUM(F5:F13)</f>
        <v>0</v>
      </c>
      <c r="D14" s="136"/>
      <c r="E14" s="136"/>
      <c r="F14" s="136"/>
    </row>
    <row r="15" spans="1:6" ht="30" customHeight="1" x14ac:dyDescent="0.2">
      <c r="A15" s="115"/>
      <c r="B15" s="114"/>
      <c r="C15" s="115"/>
      <c r="D15" s="116"/>
      <c r="E15" s="117"/>
      <c r="F15" s="117"/>
    </row>
    <row r="16" spans="1:6" ht="30" customHeight="1" x14ac:dyDescent="0.2">
      <c r="A16" s="126"/>
      <c r="B16" s="62" t="s">
        <v>123</v>
      </c>
      <c r="C16" s="63">
        <f>C14</f>
        <v>0</v>
      </c>
      <c r="D16" s="63"/>
      <c r="E16" s="63"/>
      <c r="F16" s="63"/>
    </row>
    <row r="17" spans="1:6" ht="30" customHeight="1" x14ac:dyDescent="0.2">
      <c r="A17" s="127"/>
      <c r="B17" s="62" t="s">
        <v>124</v>
      </c>
      <c r="C17" s="63">
        <f>C16*0.25</f>
        <v>0</v>
      </c>
      <c r="D17" s="63"/>
      <c r="E17" s="63"/>
      <c r="F17" s="63"/>
    </row>
    <row r="18" spans="1:6" ht="30" customHeight="1" x14ac:dyDescent="0.2">
      <c r="A18" s="128"/>
      <c r="B18" s="62" t="s">
        <v>125</v>
      </c>
      <c r="C18" s="63">
        <f>SUM(C16:F17)</f>
        <v>0</v>
      </c>
      <c r="D18" s="63"/>
      <c r="E18" s="63"/>
      <c r="F18" s="63"/>
    </row>
  </sheetData>
  <mergeCells count="7">
    <mergeCell ref="C18:F18"/>
    <mergeCell ref="A1:F2"/>
    <mergeCell ref="A3:F3"/>
    <mergeCell ref="A14:B14"/>
    <mergeCell ref="C14:F14"/>
    <mergeCell ref="C16:F16"/>
    <mergeCell ref="C17:F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"/>
  <sheetViews>
    <sheetView tabSelected="1" workbookViewId="0">
      <selection activeCell="D17" sqref="D17"/>
    </sheetView>
  </sheetViews>
  <sheetFormatPr defaultRowHeight="12.75" x14ac:dyDescent="0.2"/>
  <cols>
    <col min="2" max="2" width="49" customWidth="1"/>
  </cols>
  <sheetData>
    <row r="3" spans="1:6" ht="20.25" x14ac:dyDescent="0.2">
      <c r="A3" s="131" t="s">
        <v>126</v>
      </c>
      <c r="B3" s="132"/>
      <c r="C3" s="136">
        <f>'Građevinski radovi'!C14:F14</f>
        <v>0</v>
      </c>
      <c r="D3" s="136"/>
      <c r="E3" s="136"/>
      <c r="F3" s="136"/>
    </row>
    <row r="4" spans="1:6" ht="20.25" x14ac:dyDescent="0.2">
      <c r="A4" s="131" t="s">
        <v>127</v>
      </c>
      <c r="B4" s="132"/>
      <c r="C4" s="136">
        <f>'Elektro radovi'!C100:F100</f>
        <v>0</v>
      </c>
      <c r="D4" s="136"/>
      <c r="E4" s="136"/>
      <c r="F4" s="136"/>
    </row>
    <row r="5" spans="1:6" ht="20.25" x14ac:dyDescent="0.2">
      <c r="A5" s="131" t="s">
        <v>128</v>
      </c>
      <c r="B5" s="132"/>
      <c r="C5" s="136">
        <f>Stolarija!C16</f>
        <v>0</v>
      </c>
      <c r="D5" s="136"/>
      <c r="E5" s="136"/>
      <c r="F5" s="136"/>
    </row>
    <row r="8" spans="1:6" ht="13.5" thickBot="1" x14ac:dyDescent="0.25"/>
    <row r="9" spans="1:6" ht="16.5" x14ac:dyDescent="0.2">
      <c r="B9" s="64" t="s">
        <v>110</v>
      </c>
      <c r="C9" s="65">
        <f>SUM(C3:F5)</f>
        <v>0</v>
      </c>
      <c r="D9" s="65"/>
      <c r="E9" s="65"/>
      <c r="F9" s="66"/>
    </row>
    <row r="10" spans="1:6" ht="16.5" x14ac:dyDescent="0.2">
      <c r="B10" s="67" t="s">
        <v>108</v>
      </c>
      <c r="C10" s="63">
        <f>C9*0.25</f>
        <v>0</v>
      </c>
      <c r="D10" s="63"/>
      <c r="E10" s="63"/>
      <c r="F10" s="68"/>
    </row>
    <row r="11" spans="1:6" ht="17.25" thickBot="1" x14ac:dyDescent="0.25">
      <c r="B11" s="69" t="s">
        <v>109</v>
      </c>
      <c r="C11" s="70">
        <f>SUM(C9:F10)</f>
        <v>0</v>
      </c>
      <c r="D11" s="70"/>
      <c r="E11" s="70"/>
      <c r="F11" s="71"/>
    </row>
  </sheetData>
  <mergeCells count="9">
    <mergeCell ref="C9:F9"/>
    <mergeCell ref="C10:F10"/>
    <mergeCell ref="C11:F11"/>
    <mergeCell ref="A3:B3"/>
    <mergeCell ref="C3:F3"/>
    <mergeCell ref="A4:B4"/>
    <mergeCell ref="C4:F4"/>
    <mergeCell ref="A5:B5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Građevinski radovi</vt:lpstr>
      <vt:lpstr>Elektro radovi</vt:lpstr>
      <vt:lpstr>Stolarija</vt:lpstr>
      <vt:lpstr>Rekapitulacija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 troskovnik</dc:title>
  <dc:subject>Gl. projekt</dc:subject>
  <dc:creator>Kul.</dc:creator>
  <cp:lastModifiedBy>korisnik</cp:lastModifiedBy>
  <cp:lastPrinted>2023-03-03T13:11:58Z</cp:lastPrinted>
  <dcterms:created xsi:type="dcterms:W3CDTF">2000-06-07T08:25:14Z</dcterms:created>
  <dcterms:modified xsi:type="dcterms:W3CDTF">2023-06-21T17:42:27Z</dcterms:modified>
</cp:coreProperties>
</file>